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1775" windowHeight="6510" tabRatio="535" activeTab="0"/>
  </bookViews>
  <sheets>
    <sheet name="Mitbringliste" sheetId="1" r:id="rId1"/>
    <sheet name="Einkaufsliste" sheetId="2" r:id="rId2"/>
    <sheet name="Bordkasse" sheetId="3" r:id="rId3"/>
    <sheet name="Übernahme" sheetId="4" r:id="rId4"/>
    <sheet name="LISTE" sheetId="5" r:id="rId5"/>
    <sheet name="NEGLISTE" sheetId="6" r:id="rId6"/>
    <sheet name="ZEIT" sheetId="7" r:id="rId7"/>
    <sheet name="Tabelle1" sheetId="8" r:id="rId8"/>
    <sheet name="Tabelle2" sheetId="9" r:id="rId9"/>
    <sheet name="Tabelle3" sheetId="10" r:id="rId10"/>
    <sheet name="Tabelle4" sheetId="11" r:id="rId11"/>
    <sheet name="Tabelle5" sheetId="12" r:id="rId12"/>
    <sheet name="Tabelle6" sheetId="13" r:id="rId13"/>
    <sheet name="Tabelle7" sheetId="14" r:id="rId14"/>
    <sheet name="Tabelle8" sheetId="15" r:id="rId15"/>
    <sheet name="Tabelle9" sheetId="16" r:id="rId16"/>
    <sheet name="Tabelle10" sheetId="17" r:id="rId17"/>
    <sheet name="Tabelle11" sheetId="18" r:id="rId18"/>
    <sheet name="Tabelle12" sheetId="19" r:id="rId19"/>
    <sheet name="Tabelle13" sheetId="20" r:id="rId20"/>
    <sheet name="Tabelle14" sheetId="21" r:id="rId21"/>
    <sheet name="Tabelle15" sheetId="22" r:id="rId22"/>
    <sheet name="Tabelle16" sheetId="23" r:id="rId23"/>
  </sheets>
  <externalReferences>
    <externalReference r:id="rId26"/>
  </externalReferences>
  <definedNames>
    <definedName name="anz">#REF!</definedName>
    <definedName name="anz1">#REF!</definedName>
    <definedName name="anz2">#REF!</definedName>
    <definedName name="anzahlung2">'[1]Sept. 1999'!$O$4</definedName>
    <definedName name="anzahlung3">'[1]Okt. 1999'!$O$4</definedName>
    <definedName name="charter">'[1]Juni 1999'!$D$1</definedName>
    <definedName name="ddd1">#REF!</definedName>
    <definedName name="ddd2">#REF!</definedName>
    <definedName name="_xlnm.Print_Area" localSheetId="2">'Bordkasse'!$A$1:$O$36</definedName>
    <definedName name="_xlnm.Print_Area" localSheetId="1">'Einkaufsliste'!$A$1:$G$37</definedName>
    <definedName name="_xlnm.Print_Area" localSheetId="0">'Mitbringliste'!$A$1:$M$32</definedName>
    <definedName name="_xlnm.Print_Area" localSheetId="5">'NEGLISTE'!$A$1:$Q$42</definedName>
    <definedName name="_xlnm.Print_Area" localSheetId="3">'Übernahme'!$A$1:$G$42</definedName>
    <definedName name="einn2">'[1]Sept. 1999'!$O$2</definedName>
    <definedName name="einn3">'[1]Okt. 1999'!$O$2</definedName>
    <definedName name="flug">'[1]Juni 1999'!$F$1</definedName>
    <definedName name="hh">#REF!</definedName>
    <definedName name="kosten2">'[1]Sept. 1999'!$O$3</definedName>
    <definedName name="kosten3">'[1]Okt. 1999'!$O$3</definedName>
    <definedName name="kst">'[1]Juni 1999'!$T$4</definedName>
    <definedName name="Name">#REF!</definedName>
    <definedName name="personen">'Einkaufsliste'!$F$2</definedName>
    <definedName name="realverm">'[1]Juni 1999'!$AC$6</definedName>
    <definedName name="rest1">'[1]Juni 1999'!$W$1</definedName>
    <definedName name="rest2">'[1]Sept. 1999'!$O$5</definedName>
    <definedName name="rest3">'[1]Okt. 1999'!$O$1</definedName>
    <definedName name="skip">#REF!</definedName>
    <definedName name="tage">'Einkaufsliste'!$G$2</definedName>
    <definedName name="trans">'[1]Juni 1999'!$H$1</definedName>
  </definedNames>
  <calcPr fullCalcOnLoad="1"/>
</workbook>
</file>

<file path=xl/sharedStrings.xml><?xml version="1.0" encoding="utf-8"?>
<sst xmlns="http://schemas.openxmlformats.org/spreadsheetml/2006/main" count="212" uniqueCount="191">
  <si>
    <t>Einkaufsliste</t>
  </si>
  <si>
    <t>Einheit</t>
  </si>
  <si>
    <t>Anzahl</t>
  </si>
  <si>
    <t>Gesamt</t>
  </si>
  <si>
    <t>p. Person</t>
  </si>
  <si>
    <t>p. P./Tag</t>
  </si>
  <si>
    <t>Wasser (still)</t>
  </si>
  <si>
    <t>Wasser (mit Gas)</t>
  </si>
  <si>
    <t>Apfelsaft</t>
  </si>
  <si>
    <t>Orangensaft</t>
  </si>
  <si>
    <t>Wein weiß</t>
  </si>
  <si>
    <t>Wein rosé</t>
  </si>
  <si>
    <t>Spülmittel</t>
  </si>
  <si>
    <t>Kondensmilch</t>
  </si>
  <si>
    <t>Milch</t>
  </si>
  <si>
    <t>Toilettenpapier</t>
  </si>
  <si>
    <t>Küchenrollen</t>
  </si>
  <si>
    <t>Sahne</t>
  </si>
  <si>
    <t>Butter</t>
  </si>
  <si>
    <t>Weißbrot</t>
  </si>
  <si>
    <t>Schältomaten</t>
  </si>
  <si>
    <t>Margarine</t>
  </si>
  <si>
    <t>Essig</t>
  </si>
  <si>
    <t>Öl</t>
  </si>
  <si>
    <t>Tomatenmark</t>
  </si>
  <si>
    <t>Schafskäse</t>
  </si>
  <si>
    <t>Nudeln</t>
  </si>
  <si>
    <t>Eier</t>
  </si>
  <si>
    <t>Paprika</t>
  </si>
  <si>
    <t>Tomaten</t>
  </si>
  <si>
    <t>Kartoffeln</t>
  </si>
  <si>
    <t>Zwiebeln</t>
  </si>
  <si>
    <t>Knoblauch</t>
  </si>
  <si>
    <t>Nüsse</t>
  </si>
  <si>
    <t>Obst</t>
  </si>
  <si>
    <t>Nach angebot</t>
  </si>
  <si>
    <t>Salat</t>
  </si>
  <si>
    <t>Ausgaben</t>
  </si>
  <si>
    <t>Walter</t>
  </si>
  <si>
    <t>Adressaufkleber</t>
  </si>
  <si>
    <t>Ausweise</t>
  </si>
  <si>
    <t>Badehose</t>
  </si>
  <si>
    <t>Bleistift</t>
  </si>
  <si>
    <t>Bücher</t>
  </si>
  <si>
    <t>Ersatzbrille</t>
  </si>
  <si>
    <t>Euroschecks</t>
  </si>
  <si>
    <t>Fahne</t>
  </si>
  <si>
    <t>Filme</t>
  </si>
  <si>
    <t>Flugtickets</t>
  </si>
  <si>
    <t>Fotoapparat</t>
  </si>
  <si>
    <t>Geld</t>
  </si>
  <si>
    <t>Gummistiefel</t>
  </si>
  <si>
    <t>Kissen</t>
  </si>
  <si>
    <t>Logbuch</t>
  </si>
  <si>
    <t>Medikamente</t>
  </si>
  <si>
    <t>Navigationsbesteck</t>
  </si>
  <si>
    <t>Revierbeschreibung</t>
  </si>
  <si>
    <t>Scheine (SBF)</t>
  </si>
  <si>
    <t>Schlafsack</t>
  </si>
  <si>
    <t>Seekarte</t>
  </si>
  <si>
    <t>Solarrechner</t>
  </si>
  <si>
    <t>Sonnenschutz</t>
  </si>
  <si>
    <t>Takelmesser</t>
  </si>
  <si>
    <t>Verbandszeug</t>
  </si>
  <si>
    <t>Yachtbordbuch</t>
  </si>
  <si>
    <t>Neg. Nr.</t>
  </si>
  <si>
    <t>Jutta</t>
  </si>
  <si>
    <t>Iris</t>
  </si>
  <si>
    <t>Hartmut + Anne</t>
  </si>
  <si>
    <t>Wolfgang</t>
  </si>
  <si>
    <t>Maßstab</t>
  </si>
  <si>
    <t>cm</t>
  </si>
  <si>
    <t>sm</t>
  </si>
  <si>
    <t>Kn</t>
  </si>
  <si>
    <t>Std</t>
  </si>
  <si>
    <t>Ablegen</t>
  </si>
  <si>
    <t>Ankunft</t>
  </si>
  <si>
    <t>rot</t>
  </si>
  <si>
    <t>Frühstücksbeutel</t>
  </si>
  <si>
    <t>Wurst in Dosen</t>
  </si>
  <si>
    <t>Filtertüten</t>
  </si>
  <si>
    <t>Kaffee</t>
  </si>
  <si>
    <t>Alufolie</t>
  </si>
  <si>
    <t>Müllbeutel groß/klein</t>
  </si>
  <si>
    <t>Marmelade</t>
  </si>
  <si>
    <t xml:space="preserve">Die Kosten werden aus der Bordkasse umgelegt. </t>
  </si>
  <si>
    <t>Art</t>
  </si>
  <si>
    <t>Betrag</t>
  </si>
  <si>
    <t>Namen</t>
  </si>
  <si>
    <t>Schiffsübernahme</t>
  </si>
  <si>
    <t>ja</t>
  </si>
  <si>
    <t>nein</t>
  </si>
  <si>
    <t>Unter Deck</t>
  </si>
  <si>
    <t>Auf Deck</t>
  </si>
  <si>
    <t>Absperrventile</t>
  </si>
  <si>
    <t>Bootshaken</t>
  </si>
  <si>
    <t>Bateriezustand</t>
  </si>
  <si>
    <t>Decksdusche</t>
  </si>
  <si>
    <t>Bolzenschneider</t>
  </si>
  <si>
    <t>Badeleiter</t>
  </si>
  <si>
    <t>Erste-Hilfe-Kasten</t>
  </si>
  <si>
    <t>Fender</t>
  </si>
  <si>
    <t>Fernglas</t>
  </si>
  <si>
    <t>Gangbord</t>
  </si>
  <si>
    <t>Feuerlöscher</t>
  </si>
  <si>
    <t>Gasflasche</t>
  </si>
  <si>
    <t>Flaggen</t>
  </si>
  <si>
    <t>Leinen</t>
  </si>
  <si>
    <t>Hafenhandbuch</t>
  </si>
  <si>
    <t>Lenzpumpe</t>
  </si>
  <si>
    <t>Kühlschrank</t>
  </si>
  <si>
    <t>Notpinne</t>
  </si>
  <si>
    <t>Kursdreieck</t>
  </si>
  <si>
    <t>Ösfaß</t>
  </si>
  <si>
    <t>KW-Radio</t>
  </si>
  <si>
    <t>Paddel</t>
  </si>
  <si>
    <t>Lifebelts</t>
  </si>
  <si>
    <t>Persennig</t>
  </si>
  <si>
    <t>Ölstand Motor</t>
  </si>
  <si>
    <t>Pütz</t>
  </si>
  <si>
    <t>Peilkompass</t>
  </si>
  <si>
    <t>Rettungsboje/Ring</t>
  </si>
  <si>
    <t>Radarreflektor</t>
  </si>
  <si>
    <t>Rettungsinsel</t>
  </si>
  <si>
    <t>Rettungswesten</t>
  </si>
  <si>
    <t>Schrubber</t>
  </si>
  <si>
    <t>Schiffspapiere</t>
  </si>
  <si>
    <t>Schwamm</t>
  </si>
  <si>
    <t>Seekarten</t>
  </si>
  <si>
    <t>Sorgleinen</t>
  </si>
  <si>
    <t>Sicherungen</t>
  </si>
  <si>
    <t>Signalmittel</t>
  </si>
  <si>
    <t>Betriebsstoffe</t>
  </si>
  <si>
    <t>Tape</t>
  </si>
  <si>
    <t>Dieselkanister</t>
  </si>
  <si>
    <t>Motoröl</t>
  </si>
  <si>
    <t>Zirkel</t>
  </si>
  <si>
    <t>Trichter</t>
  </si>
  <si>
    <t>Wasserkanister</t>
  </si>
  <si>
    <t>Anker</t>
  </si>
  <si>
    <t>Wasseranschlüsse</t>
  </si>
  <si>
    <t>Ankerkette</t>
  </si>
  <si>
    <t>Wasserschlauch</t>
  </si>
  <si>
    <t>Ankerwinsch</t>
  </si>
  <si>
    <t>Handschuhe</t>
  </si>
  <si>
    <t>Segel</t>
  </si>
  <si>
    <t>Ersatzanker</t>
  </si>
  <si>
    <t>Genua</t>
  </si>
  <si>
    <t>Großschot</t>
  </si>
  <si>
    <t>Strom</t>
  </si>
  <si>
    <t>Großsegel</t>
  </si>
  <si>
    <t>Adapterstecker</t>
  </si>
  <si>
    <t>Landanschluß</t>
  </si>
  <si>
    <t>Sturmfock</t>
  </si>
  <si>
    <t>Landkabel</t>
  </si>
  <si>
    <t>Winschkurbeln</t>
  </si>
  <si>
    <t>Beiboot</t>
  </si>
  <si>
    <t>Lichter</t>
  </si>
  <si>
    <t>Außenborder</t>
  </si>
  <si>
    <t>Ankerlicht</t>
  </si>
  <si>
    <t>Deckslicht</t>
  </si>
  <si>
    <t>Sprit für Außenborder</t>
  </si>
  <si>
    <t>Positionslichter</t>
  </si>
  <si>
    <t>Cola</t>
  </si>
  <si>
    <t>Mitgebrachtes €</t>
  </si>
  <si>
    <t>Einzahlung €</t>
  </si>
  <si>
    <t>Gesamt €</t>
  </si>
  <si>
    <t>Ausgaben €</t>
  </si>
  <si>
    <t>Ausgleich €</t>
  </si>
  <si>
    <t>Salz/Pfeffer/Gewürze</t>
  </si>
  <si>
    <t>kleine Tupper</t>
  </si>
  <si>
    <t>Tee (verschiedene)</t>
  </si>
  <si>
    <t>Ausg. p. Person €</t>
  </si>
  <si>
    <t>x</t>
  </si>
  <si>
    <t>Genacker</t>
  </si>
  <si>
    <t>Toilette</t>
  </si>
  <si>
    <t>Bier (0,33 l !!!)</t>
  </si>
  <si>
    <t>Campari</t>
  </si>
  <si>
    <t>Sherry</t>
  </si>
  <si>
    <t>Geschirrtücher (jeder 2 St.)</t>
  </si>
  <si>
    <t>Ouzo/Raki</t>
  </si>
  <si>
    <t>Wäscheklammern</t>
  </si>
  <si>
    <t>Windlicht/Kerzen</t>
  </si>
  <si>
    <t>Senf scharf/mittel</t>
  </si>
  <si>
    <t xml:space="preserve">Adelheid/Rainer  </t>
  </si>
  <si>
    <t xml:space="preserve">Martin/Simone  </t>
  </si>
  <si>
    <t xml:space="preserve">Rolf/Hanne  </t>
  </si>
  <si>
    <t xml:space="preserve">Angelika/Ralf  </t>
  </si>
  <si>
    <t xml:space="preserve">Wulf/Marlies  </t>
  </si>
  <si>
    <t xml:space="preserve">Rolf II  </t>
  </si>
  <si>
    <t>Mitbringliste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</si>
</sst>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&quot; Kg&quot;"/>
    <numFmt numFmtId="174" formatCode="0&quot; Stück&quot;"/>
    <numFmt numFmtId="175" formatCode="0.0&quot; l&quot;"/>
    <numFmt numFmtId="176" formatCode="0&quot; Dose&quot;"/>
    <numFmt numFmtId="177" formatCode="0&quot; Becher&quot;"/>
    <numFmt numFmtId="178" formatCode="0.0&quot; Kg&quot;"/>
    <numFmt numFmtId="179" formatCode="0&quot; Bd.&quot;"/>
    <numFmt numFmtId="180" formatCode="0&quot; Dosen&quot;"/>
    <numFmt numFmtId="181" formatCode="#,##0\ \F\F;\-#,##0\ \F\F"/>
    <numFmt numFmtId="182" formatCode="#,##0\ &quot;Pts&quot;"/>
    <numFmt numFmtId="183" formatCode="#,##0\ &quot;Trl&quot;"/>
    <numFmt numFmtId="184" formatCode="#,##0\ &quot;Dra&quot;"/>
    <numFmt numFmtId="185" formatCode="0.00\ &quot;DM&quot;;\-0.00\ &quot;DM&quot;"/>
    <numFmt numFmtId="186" formatCode="0&quot; Paket&quot;"/>
    <numFmt numFmtId="187" formatCode="#,##0.000;[Red]\-#,##0.000"/>
    <numFmt numFmtId="188" formatCode="#,##0.00_ ;[Red]\-#,##0.0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Helv"/>
      <family val="0"/>
    </font>
    <font>
      <b/>
      <sz val="10"/>
      <name val="Helv"/>
      <family val="0"/>
    </font>
    <font>
      <sz val="10"/>
      <color indexed="9"/>
      <name val="MS Sans Serif"/>
      <family val="2"/>
    </font>
    <font>
      <b/>
      <sz val="12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2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9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7">
    <xf numFmtId="0" fontId="0" fillId="0" borderId="0" xfId="0" applyAlignment="1">
      <alignment/>
    </xf>
    <xf numFmtId="0" fontId="5" fillId="0" borderId="10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4" fillId="0" borderId="10" xfId="58" applyBorder="1">
      <alignment/>
      <protection/>
    </xf>
    <xf numFmtId="0" fontId="4" fillId="0" borderId="0" xfId="58">
      <alignment/>
      <protection/>
    </xf>
    <xf numFmtId="0" fontId="5" fillId="0" borderId="0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4" fillId="0" borderId="0" xfId="58" applyFont="1">
      <alignment/>
      <protection/>
    </xf>
    <xf numFmtId="175" fontId="4" fillId="0" borderId="0" xfId="58" applyNumberFormat="1" applyAlignment="1">
      <alignment horizontal="center"/>
      <protection/>
    </xf>
    <xf numFmtId="0" fontId="4" fillId="0" borderId="0" xfId="58" applyAlignment="1">
      <alignment horizontal="center"/>
      <protection/>
    </xf>
    <xf numFmtId="175" fontId="5" fillId="0" borderId="0" xfId="58" applyNumberFormat="1" applyFont="1" applyAlignment="1">
      <alignment horizontal="center"/>
      <protection/>
    </xf>
    <xf numFmtId="180" fontId="5" fillId="0" borderId="0" xfId="58" applyNumberFormat="1" applyFont="1" applyAlignment="1">
      <alignment horizontal="center"/>
      <protection/>
    </xf>
    <xf numFmtId="174" fontId="4" fillId="0" borderId="0" xfId="58" applyNumberFormat="1" applyAlignment="1">
      <alignment horizontal="center"/>
      <protection/>
    </xf>
    <xf numFmtId="174" fontId="5" fillId="0" borderId="0" xfId="58" applyNumberFormat="1" applyFont="1" applyAlignment="1">
      <alignment horizontal="center"/>
      <protection/>
    </xf>
    <xf numFmtId="176" fontId="4" fillId="0" borderId="0" xfId="58" applyNumberFormat="1" applyAlignment="1">
      <alignment horizontal="center"/>
      <protection/>
    </xf>
    <xf numFmtId="177" fontId="4" fillId="0" borderId="0" xfId="58" applyNumberFormat="1" applyAlignment="1">
      <alignment horizontal="center"/>
      <protection/>
    </xf>
    <xf numFmtId="177" fontId="5" fillId="0" borderId="0" xfId="58" applyNumberFormat="1" applyFont="1" applyAlignment="1">
      <alignment horizontal="center"/>
      <protection/>
    </xf>
    <xf numFmtId="173" fontId="4" fillId="0" borderId="0" xfId="58" applyNumberFormat="1" applyAlignment="1">
      <alignment horizontal="center"/>
      <protection/>
    </xf>
    <xf numFmtId="173" fontId="5" fillId="0" borderId="0" xfId="58" applyNumberFormat="1" applyFont="1" applyAlignment="1">
      <alignment horizontal="center"/>
      <protection/>
    </xf>
    <xf numFmtId="178" fontId="4" fillId="0" borderId="0" xfId="58" applyNumberFormat="1" applyAlignment="1">
      <alignment horizontal="center"/>
      <protection/>
    </xf>
    <xf numFmtId="178" fontId="5" fillId="0" borderId="0" xfId="58" applyNumberFormat="1" applyFont="1" applyAlignment="1">
      <alignment horizontal="center"/>
      <protection/>
    </xf>
    <xf numFmtId="179" fontId="4" fillId="0" borderId="0" xfId="58" applyNumberFormat="1" applyAlignment="1">
      <alignment horizontal="center"/>
      <protection/>
    </xf>
    <xf numFmtId="179" fontId="5" fillId="0" borderId="0" xfId="58" applyNumberFormat="1" applyFont="1" applyAlignment="1">
      <alignment horizontal="center"/>
      <protection/>
    </xf>
    <xf numFmtId="0" fontId="7" fillId="0" borderId="0" xfId="56">
      <alignment/>
      <protection/>
    </xf>
    <xf numFmtId="0" fontId="7" fillId="0" borderId="0" xfId="56" applyBorder="1">
      <alignment/>
      <protection/>
    </xf>
    <xf numFmtId="0" fontId="7" fillId="0" borderId="0" xfId="56" applyBorder="1" applyAlignment="1">
      <alignment horizontal="left"/>
      <protection/>
    </xf>
    <xf numFmtId="164" fontId="8" fillId="0" borderId="0" xfId="56" applyNumberFormat="1" applyFont="1" applyBorder="1" applyAlignment="1">
      <alignment horizontal="left"/>
      <protection/>
    </xf>
    <xf numFmtId="164" fontId="8" fillId="0" borderId="0" xfId="56" applyNumberFormat="1" applyFont="1" applyBorder="1" applyAlignment="1">
      <alignment horizontal="center"/>
      <protection/>
    </xf>
    <xf numFmtId="0" fontId="7" fillId="0" borderId="0" xfId="56" applyAlignment="1">
      <alignment horizontal="left"/>
      <protection/>
    </xf>
    <xf numFmtId="0" fontId="7" fillId="0" borderId="11" xfId="56" applyBorder="1">
      <alignment/>
      <protection/>
    </xf>
    <xf numFmtId="0" fontId="7" fillId="0" borderId="12" xfId="56" applyBorder="1">
      <alignment/>
      <protection/>
    </xf>
    <xf numFmtId="185" fontId="8" fillId="0" borderId="0" xfId="56" applyNumberFormat="1" applyFont="1" applyBorder="1" applyAlignment="1">
      <alignment horizontal="left"/>
      <protection/>
    </xf>
    <xf numFmtId="0" fontId="7" fillId="0" borderId="13" xfId="56" applyBorder="1">
      <alignment/>
      <protection/>
    </xf>
    <xf numFmtId="0" fontId="7" fillId="0" borderId="14" xfId="56" applyBorder="1">
      <alignment/>
      <protection/>
    </xf>
    <xf numFmtId="0" fontId="7" fillId="0" borderId="15" xfId="56" applyBorder="1">
      <alignment/>
      <protection/>
    </xf>
    <xf numFmtId="0" fontId="7" fillId="0" borderId="16" xfId="56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left"/>
      <protection/>
    </xf>
    <xf numFmtId="181" fontId="8" fillId="0" borderId="0" xfId="56" applyNumberFormat="1" applyFont="1" applyBorder="1" applyAlignment="1">
      <alignment horizontal="left"/>
      <protection/>
    </xf>
    <xf numFmtId="182" fontId="8" fillId="0" borderId="0" xfId="56" applyNumberFormat="1" applyFont="1" applyBorder="1" applyAlignment="1">
      <alignment horizontal="left"/>
      <protection/>
    </xf>
    <xf numFmtId="183" fontId="8" fillId="0" borderId="0" xfId="56" applyNumberFormat="1" applyFont="1" applyBorder="1" applyAlignment="1">
      <alignment horizontal="left"/>
      <protection/>
    </xf>
    <xf numFmtId="184" fontId="8" fillId="0" borderId="0" xfId="56" applyNumberFormat="1" applyFont="1" applyBorder="1" applyAlignment="1">
      <alignment horizontal="left"/>
      <protection/>
    </xf>
    <xf numFmtId="0" fontId="7" fillId="0" borderId="15" xfId="60" applyBorder="1">
      <alignment/>
      <protection/>
    </xf>
    <xf numFmtId="0" fontId="7" fillId="0" borderId="0" xfId="60">
      <alignment/>
      <protection/>
    </xf>
    <xf numFmtId="0" fontId="7" fillId="0" borderId="15" xfId="61" applyBorder="1" applyAlignment="1">
      <alignment textRotation="90"/>
      <protection/>
    </xf>
    <xf numFmtId="0" fontId="8" fillId="0" borderId="15" xfId="61" applyFont="1" applyBorder="1" applyAlignment="1">
      <alignment textRotation="90"/>
      <protection/>
    </xf>
    <xf numFmtId="0" fontId="7" fillId="0" borderId="0" xfId="61" applyAlignment="1">
      <alignment textRotation="90"/>
      <protection/>
    </xf>
    <xf numFmtId="0" fontId="7" fillId="0" borderId="15" xfId="61" applyBorder="1">
      <alignment/>
      <protection/>
    </xf>
    <xf numFmtId="0" fontId="7" fillId="0" borderId="0" xfId="61">
      <alignment/>
      <protection/>
    </xf>
    <xf numFmtId="0" fontId="5" fillId="33" borderId="17" xfId="62" applyFont="1" applyFill="1" applyBorder="1" applyAlignment="1">
      <alignment horizontal="center"/>
      <protection/>
    </xf>
    <xf numFmtId="0" fontId="5" fillId="33" borderId="18" xfId="62" applyFont="1" applyFill="1" applyBorder="1" applyAlignment="1">
      <alignment horizontal="center"/>
      <protection/>
    </xf>
    <xf numFmtId="0" fontId="5" fillId="33" borderId="15" xfId="62" applyFont="1" applyFill="1" applyBorder="1">
      <alignment/>
      <protection/>
    </xf>
    <xf numFmtId="20" fontId="4" fillId="0" borderId="15" xfId="62" applyNumberFormat="1" applyBorder="1">
      <alignment/>
      <protection/>
    </xf>
    <xf numFmtId="0" fontId="4" fillId="0" borderId="0" xfId="62">
      <alignment/>
      <protection/>
    </xf>
    <xf numFmtId="0" fontId="5" fillId="0" borderId="19" xfId="62" applyFont="1" applyBorder="1" applyAlignment="1">
      <alignment horizontal="center"/>
      <protection/>
    </xf>
    <xf numFmtId="0" fontId="5" fillId="0" borderId="10" xfId="62" applyFont="1" applyBorder="1" applyAlignment="1">
      <alignment horizontal="center"/>
      <protection/>
    </xf>
    <xf numFmtId="172" fontId="5" fillId="0" borderId="10" xfId="46" applyFont="1" applyBorder="1" applyAlignment="1">
      <alignment horizontal="center"/>
    </xf>
    <xf numFmtId="0" fontId="5" fillId="33" borderId="20" xfId="62" applyFont="1" applyFill="1" applyBorder="1">
      <alignment/>
      <protection/>
    </xf>
    <xf numFmtId="20" fontId="4" fillId="0" borderId="20" xfId="62" applyNumberFormat="1" applyBorder="1">
      <alignment/>
      <protection/>
    </xf>
    <xf numFmtId="0" fontId="7" fillId="0" borderId="21" xfId="56" applyBorder="1">
      <alignment/>
      <protection/>
    </xf>
    <xf numFmtId="0" fontId="7" fillId="0" borderId="17" xfId="56" applyBorder="1">
      <alignment/>
      <protection/>
    </xf>
    <xf numFmtId="0" fontId="7" fillId="0" borderId="11" xfId="56" applyBorder="1" applyAlignment="1">
      <alignment horizontal="center"/>
      <protection/>
    </xf>
    <xf numFmtId="0" fontId="7" fillId="0" borderId="21" xfId="56" applyBorder="1" applyAlignment="1">
      <alignment horizontal="center"/>
      <protection/>
    </xf>
    <xf numFmtId="0" fontId="7" fillId="0" borderId="12" xfId="56" applyBorder="1" applyAlignment="1">
      <alignment horizontal="center"/>
      <protection/>
    </xf>
    <xf numFmtId="186" fontId="4" fillId="0" borderId="0" xfId="58" applyNumberFormat="1" applyAlignment="1">
      <alignment horizontal="center"/>
      <protection/>
    </xf>
    <xf numFmtId="186" fontId="5" fillId="0" borderId="0" xfId="58" applyNumberFormat="1" applyFont="1" applyAlignment="1">
      <alignment horizontal="center"/>
      <protection/>
    </xf>
    <xf numFmtId="173" fontId="4" fillId="0" borderId="0" xfId="58" applyNumberFormat="1" applyAlignment="1">
      <alignment horizontal="centerContinuous"/>
      <protection/>
    </xf>
    <xf numFmtId="173" fontId="5" fillId="0" borderId="0" xfId="58" applyNumberFormat="1" applyFont="1" applyAlignment="1">
      <alignment horizontal="centerContinuous"/>
      <protection/>
    </xf>
    <xf numFmtId="174" fontId="5" fillId="0" borderId="0" xfId="58" applyNumberFormat="1" applyFont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4" fillId="0" borderId="0" xfId="58" applyFont="1">
      <alignment/>
      <protection/>
    </xf>
    <xf numFmtId="175" fontId="4" fillId="0" borderId="0" xfId="58" applyNumberFormat="1" applyFont="1" applyAlignment="1">
      <alignment horizontal="center"/>
      <protection/>
    </xf>
    <xf numFmtId="180" fontId="4" fillId="0" borderId="0" xfId="58" applyNumberFormat="1" applyFont="1" applyAlignment="1">
      <alignment horizontal="center"/>
      <protection/>
    </xf>
    <xf numFmtId="174" fontId="4" fillId="0" borderId="0" xfId="58" applyNumberFormat="1" applyFont="1" applyAlignment="1">
      <alignment horizontal="center"/>
      <protection/>
    </xf>
    <xf numFmtId="186" fontId="4" fillId="0" borderId="0" xfId="58" applyNumberFormat="1" applyFont="1" applyAlignment="1">
      <alignment horizontal="center"/>
      <protection/>
    </xf>
    <xf numFmtId="177" fontId="4" fillId="0" borderId="0" xfId="58" applyNumberFormat="1" applyFont="1" applyAlignment="1">
      <alignment horizontal="center"/>
      <protection/>
    </xf>
    <xf numFmtId="173" fontId="4" fillId="0" borderId="0" xfId="58" applyNumberFormat="1" applyFont="1" applyAlignment="1">
      <alignment horizontal="center"/>
      <protection/>
    </xf>
    <xf numFmtId="178" fontId="4" fillId="0" borderId="0" xfId="58" applyNumberFormat="1" applyFont="1" applyAlignment="1">
      <alignment horizontal="center"/>
      <protection/>
    </xf>
    <xf numFmtId="179" fontId="4" fillId="0" borderId="0" xfId="58" applyNumberFormat="1" applyFont="1" applyAlignment="1">
      <alignment horizontal="center"/>
      <protection/>
    </xf>
    <xf numFmtId="187" fontId="4" fillId="0" borderId="0" xfId="44" applyNumberFormat="1" applyAlignment="1">
      <alignment/>
    </xf>
    <xf numFmtId="187" fontId="4" fillId="0" borderId="0" xfId="58" applyNumberFormat="1">
      <alignment/>
      <protection/>
    </xf>
    <xf numFmtId="0" fontId="0" fillId="0" borderId="0" xfId="0" applyBorder="1" applyAlignment="1">
      <alignment/>
    </xf>
    <xf numFmtId="0" fontId="7" fillId="0" borderId="22" xfId="56" applyBorder="1" applyAlignment="1">
      <alignment horizontal="center"/>
      <protection/>
    </xf>
    <xf numFmtId="0" fontId="7" fillId="0" borderId="23" xfId="56" applyBorder="1" applyAlignment="1">
      <alignment horizontal="center"/>
      <protection/>
    </xf>
    <xf numFmtId="0" fontId="7" fillId="0" borderId="24" xfId="56" applyBorder="1">
      <alignment/>
      <protection/>
    </xf>
    <xf numFmtId="0" fontId="7" fillId="0" borderId="25" xfId="56" applyBorder="1">
      <alignment/>
      <protection/>
    </xf>
    <xf numFmtId="4" fontId="7" fillId="34" borderId="26" xfId="56" applyNumberFormat="1" applyFill="1" applyBorder="1">
      <alignment/>
      <protection/>
    </xf>
    <xf numFmtId="4" fontId="7" fillId="34" borderId="27" xfId="56" applyNumberFormat="1" applyFill="1" applyBorder="1">
      <alignment/>
      <protection/>
    </xf>
    <xf numFmtId="4" fontId="7" fillId="34" borderId="28" xfId="56" applyNumberFormat="1" applyFill="1" applyBorder="1">
      <alignment/>
      <protection/>
    </xf>
    <xf numFmtId="4" fontId="7" fillId="34" borderId="29" xfId="56" applyNumberFormat="1" applyFill="1" applyBorder="1">
      <alignment/>
      <protection/>
    </xf>
    <xf numFmtId="4" fontId="8" fillId="0" borderId="30" xfId="56" applyNumberFormat="1" applyFont="1" applyBorder="1">
      <alignment/>
      <protection/>
    </xf>
    <xf numFmtId="4" fontId="8" fillId="0" borderId="31" xfId="56" applyNumberFormat="1" applyFont="1" applyBorder="1">
      <alignment/>
      <protection/>
    </xf>
    <xf numFmtId="4" fontId="8" fillId="0" borderId="32" xfId="56" applyNumberFormat="1" applyFont="1" applyBorder="1">
      <alignment/>
      <protection/>
    </xf>
    <xf numFmtId="4" fontId="8" fillId="0" borderId="33" xfId="56" applyNumberFormat="1" applyFont="1" applyBorder="1">
      <alignment/>
      <protection/>
    </xf>
    <xf numFmtId="4" fontId="8" fillId="0" borderId="34" xfId="56" applyNumberFormat="1" applyFont="1" applyBorder="1">
      <alignment/>
      <protection/>
    </xf>
    <xf numFmtId="4" fontId="8" fillId="0" borderId="15" xfId="56" applyNumberFormat="1" applyFont="1" applyBorder="1">
      <alignment/>
      <protection/>
    </xf>
    <xf numFmtId="4" fontId="8" fillId="0" borderId="17" xfId="56" applyNumberFormat="1" applyFont="1" applyBorder="1">
      <alignment/>
      <protection/>
    </xf>
    <xf numFmtId="4" fontId="8" fillId="0" borderId="16" xfId="56" applyNumberFormat="1" applyFont="1" applyBorder="1">
      <alignment/>
      <protection/>
    </xf>
    <xf numFmtId="4" fontId="8" fillId="0" borderId="35" xfId="56" applyNumberFormat="1" applyFont="1" applyBorder="1">
      <alignment/>
      <protection/>
    </xf>
    <xf numFmtId="4" fontId="8" fillId="0" borderId="36" xfId="56" applyNumberFormat="1" applyFont="1" applyBorder="1">
      <alignment/>
      <protection/>
    </xf>
    <xf numFmtId="4" fontId="8" fillId="0" borderId="37" xfId="56" applyNumberFormat="1" applyFont="1" applyBorder="1">
      <alignment/>
      <protection/>
    </xf>
    <xf numFmtId="4" fontId="8" fillId="0" borderId="38" xfId="56" applyNumberFormat="1" applyFont="1" applyBorder="1">
      <alignment/>
      <protection/>
    </xf>
    <xf numFmtId="188" fontId="8" fillId="0" borderId="39" xfId="56" applyNumberFormat="1" applyFont="1" applyBorder="1">
      <alignment/>
      <protection/>
    </xf>
    <xf numFmtId="188" fontId="8" fillId="0" borderId="40" xfId="56" applyNumberFormat="1" applyFont="1" applyBorder="1">
      <alignment/>
      <protection/>
    </xf>
    <xf numFmtId="188" fontId="8" fillId="0" borderId="41" xfId="56" applyNumberFormat="1" applyFont="1" applyBorder="1">
      <alignment/>
      <protection/>
    </xf>
    <xf numFmtId="188" fontId="8" fillId="0" borderId="42" xfId="56" applyNumberFormat="1" applyFont="1" applyBorder="1">
      <alignment/>
      <protection/>
    </xf>
    <xf numFmtId="188" fontId="7" fillId="0" borderId="0" xfId="56" applyNumberFormat="1">
      <alignment/>
      <protection/>
    </xf>
    <xf numFmtId="4" fontId="7" fillId="0" borderId="0" xfId="56" applyNumberForma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0" xfId="57">
      <alignment/>
      <protection/>
    </xf>
    <xf numFmtId="0" fontId="7" fillId="0" borderId="0" xfId="57" applyBorder="1">
      <alignment/>
      <protection/>
    </xf>
    <xf numFmtId="0" fontId="8" fillId="0" borderId="0" xfId="57" applyFont="1" applyAlignment="1">
      <alignment horizontal="left"/>
      <protection/>
    </xf>
    <xf numFmtId="0" fontId="7" fillId="0" borderId="0" xfId="57" applyAlignment="1">
      <alignment horizontal="center"/>
      <protection/>
    </xf>
    <xf numFmtId="0" fontId="7" fillId="0" borderId="0" xfId="57" applyBorder="1" applyAlignment="1">
      <alignment horizontal="center"/>
      <protection/>
    </xf>
    <xf numFmtId="0" fontId="7" fillId="0" borderId="15" xfId="57" applyBorder="1">
      <alignment/>
      <protection/>
    </xf>
    <xf numFmtId="0" fontId="8" fillId="0" borderId="43" xfId="56" applyFont="1" applyBorder="1" applyAlignment="1">
      <alignment horizontal="center"/>
      <protection/>
    </xf>
    <xf numFmtId="0" fontId="8" fillId="0" borderId="44" xfId="56" applyFont="1" applyBorder="1" applyAlignment="1">
      <alignment horizontal="center"/>
      <protection/>
    </xf>
    <xf numFmtId="0" fontId="8" fillId="0" borderId="45" xfId="56" applyFont="1" applyBorder="1" applyAlignment="1">
      <alignment horizontal="center"/>
      <protection/>
    </xf>
    <xf numFmtId="172" fontId="4" fillId="0" borderId="0" xfId="44" applyNumberFormat="1" applyAlignment="1">
      <alignment/>
    </xf>
    <xf numFmtId="0" fontId="8" fillId="0" borderId="43" xfId="56" applyFont="1" applyBorder="1" applyAlignment="1">
      <alignment horizontal="right"/>
      <protection/>
    </xf>
    <xf numFmtId="0" fontId="8" fillId="0" borderId="45" xfId="56" applyFont="1" applyBorder="1" applyAlignment="1">
      <alignment horizontal="right"/>
      <protection/>
    </xf>
    <xf numFmtId="0" fontId="8" fillId="0" borderId="46" xfId="56" applyFont="1" applyBorder="1" applyAlignment="1">
      <alignment horizontal="right"/>
      <protection/>
    </xf>
    <xf numFmtId="0" fontId="8" fillId="0" borderId="47" xfId="56" applyFont="1" applyBorder="1" applyAlignment="1">
      <alignment horizontal="right"/>
      <protection/>
    </xf>
    <xf numFmtId="4" fontId="7" fillId="34" borderId="48" xfId="56" applyNumberFormat="1" applyFill="1" applyBorder="1">
      <alignment/>
      <protection/>
    </xf>
    <xf numFmtId="4" fontId="7" fillId="34" borderId="49" xfId="56" applyNumberFormat="1" applyFill="1" applyBorder="1">
      <alignment/>
      <protection/>
    </xf>
    <xf numFmtId="0" fontId="9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Continuous"/>
      <protection/>
    </xf>
    <xf numFmtId="0" fontId="7" fillId="0" borderId="11" xfId="56" applyFont="1" applyBorder="1" applyAlignment="1">
      <alignment horizontal="center"/>
      <protection/>
    </xf>
    <xf numFmtId="0" fontId="11" fillId="0" borderId="0" xfId="59" applyFont="1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 horizontal="center"/>
      <protection/>
    </xf>
    <xf numFmtId="0" fontId="13" fillId="35" borderId="0" xfId="59" applyFont="1" applyFill="1" applyBorder="1" applyAlignment="1">
      <alignment textRotation="90" wrapText="1"/>
      <protection/>
    </xf>
    <xf numFmtId="0" fontId="13" fillId="0" borderId="0" xfId="59" applyFont="1" applyBorder="1" applyAlignment="1">
      <alignment textRotation="90" wrapText="1"/>
      <protection/>
    </xf>
    <xf numFmtId="175" fontId="12" fillId="0" borderId="0" xfId="59" applyNumberFormat="1" applyFont="1" applyBorder="1" applyAlignment="1">
      <alignment horizontal="right"/>
      <protection/>
    </xf>
    <xf numFmtId="0" fontId="12" fillId="0" borderId="0" xfId="59" applyFont="1" applyBorder="1">
      <alignment/>
      <protection/>
    </xf>
    <xf numFmtId="180" fontId="10" fillId="35" borderId="15" xfId="59" applyNumberFormat="1" applyFont="1" applyFill="1" applyBorder="1" applyAlignment="1">
      <alignment horizontal="center"/>
      <protection/>
    </xf>
    <xf numFmtId="180" fontId="10" fillId="0" borderId="15" xfId="59" applyNumberFormat="1" applyFont="1" applyBorder="1" applyAlignment="1">
      <alignment horizontal="center"/>
      <protection/>
    </xf>
    <xf numFmtId="0" fontId="14" fillId="0" borderId="0" xfId="59" applyFont="1" applyBorder="1">
      <alignment/>
      <protection/>
    </xf>
    <xf numFmtId="172" fontId="12" fillId="0" borderId="0" xfId="45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74" fontId="10" fillId="0" borderId="15" xfId="59" applyNumberFormat="1" applyFont="1" applyBorder="1" applyAlignment="1">
      <alignment horizontal="center"/>
      <protection/>
    </xf>
    <xf numFmtId="180" fontId="12" fillId="35" borderId="15" xfId="59" applyNumberFormat="1" applyFont="1" applyFill="1" applyBorder="1" applyAlignment="1">
      <alignment horizontal="left"/>
      <protection/>
    </xf>
    <xf numFmtId="174" fontId="10" fillId="35" borderId="15" xfId="59" applyNumberFormat="1" applyFont="1" applyFill="1" applyBorder="1" applyAlignment="1">
      <alignment horizontal="center"/>
      <protection/>
    </xf>
    <xf numFmtId="0" fontId="11" fillId="35" borderId="0" xfId="59" applyFont="1" applyFill="1" applyBorder="1" applyAlignment="1">
      <alignment horizontal="center"/>
      <protection/>
    </xf>
    <xf numFmtId="180" fontId="12" fillId="0" borderId="0" xfId="59" applyNumberFormat="1" applyFont="1" applyBorder="1" applyAlignment="1">
      <alignment horizontal="right"/>
      <protection/>
    </xf>
    <xf numFmtId="0" fontId="54" fillId="0" borderId="0" xfId="59" applyFont="1" applyBorder="1" applyAlignment="1">
      <alignment horizontal="right"/>
      <protection/>
    </xf>
    <xf numFmtId="0" fontId="11" fillId="0" borderId="0" xfId="59" applyFont="1" applyBorder="1" applyAlignment="1">
      <alignment horizontal="right"/>
      <protection/>
    </xf>
    <xf numFmtId="0" fontId="11" fillId="0" borderId="0" xfId="59" applyFont="1" applyBorder="1" applyAlignment="1">
      <alignment horizontal="center"/>
      <protection/>
    </xf>
    <xf numFmtId="0" fontId="15" fillId="35" borderId="0" xfId="59" applyFont="1" applyFill="1" applyBorder="1" applyAlignment="1">
      <alignment textRotation="90" wrapText="1"/>
      <protection/>
    </xf>
    <xf numFmtId="0" fontId="15" fillId="0" borderId="0" xfId="59" applyFont="1" applyBorder="1" applyAlignment="1">
      <alignment textRotation="90" wrapText="1"/>
      <protection/>
    </xf>
    <xf numFmtId="0" fontId="10" fillId="0" borderId="17" xfId="59" applyFont="1" applyBorder="1" applyAlignment="1">
      <alignment horizontal="center"/>
      <protection/>
    </xf>
    <xf numFmtId="0" fontId="10" fillId="0" borderId="18" xfId="59" applyFont="1" applyBorder="1" applyAlignment="1">
      <alignment horizontal="center"/>
      <protection/>
    </xf>
    <xf numFmtId="0" fontId="10" fillId="0" borderId="34" xfId="59" applyFont="1" applyBorder="1" applyAlignment="1">
      <alignment horizontal="center"/>
      <protection/>
    </xf>
    <xf numFmtId="176" fontId="13" fillId="0" borderId="0" xfId="59" applyNumberFormat="1" applyFont="1" applyBorder="1" applyAlignment="1">
      <alignment horizontal="center"/>
      <protection/>
    </xf>
    <xf numFmtId="0" fontId="8" fillId="0" borderId="50" xfId="56" applyFont="1" applyBorder="1" applyAlignment="1">
      <alignment horizontal="right"/>
      <protection/>
    </xf>
    <xf numFmtId="0" fontId="8" fillId="0" borderId="51" xfId="56" applyFont="1" applyBorder="1" applyAlignment="1">
      <alignment horizontal="right"/>
      <protection/>
    </xf>
    <xf numFmtId="0" fontId="8" fillId="0" borderId="49" xfId="56" applyFont="1" applyBorder="1" applyAlignment="1">
      <alignment horizontal="right"/>
      <protection/>
    </xf>
    <xf numFmtId="0" fontId="8" fillId="0" borderId="29" xfId="56" applyFont="1" applyBorder="1" applyAlignment="1">
      <alignment horizontal="right"/>
      <protection/>
    </xf>
    <xf numFmtId="0" fontId="8" fillId="0" borderId="43" xfId="56" applyFont="1" applyBorder="1" applyAlignment="1">
      <alignment horizontal="center"/>
      <protection/>
    </xf>
    <xf numFmtId="0" fontId="8" fillId="0" borderId="45" xfId="56" applyFont="1" applyBorder="1" applyAlignment="1">
      <alignment horizontal="center"/>
      <protection/>
    </xf>
    <xf numFmtId="0" fontId="8" fillId="0" borderId="52" xfId="56" applyFont="1" applyBorder="1" applyAlignment="1">
      <alignment horizontal="right"/>
      <protection/>
    </xf>
    <xf numFmtId="0" fontId="8" fillId="0" borderId="53" xfId="56" applyFont="1" applyBorder="1" applyAlignment="1">
      <alignment horizontal="right"/>
      <protection/>
    </xf>
    <xf numFmtId="0" fontId="8" fillId="0" borderId="43" xfId="56" applyFont="1" applyBorder="1" applyAlignment="1">
      <alignment horizontal="right"/>
      <protection/>
    </xf>
    <xf numFmtId="0" fontId="8" fillId="0" borderId="45" xfId="56" applyFont="1" applyBorder="1" applyAlignment="1">
      <alignment horizontal="right"/>
      <protection/>
    </xf>
  </cellXfs>
  <cellStyles count="5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_EINKAUF1" xfId="44"/>
    <cellStyle name="Dezimal_EINKAUF2" xfId="45"/>
    <cellStyle name="Dezimal_ZEIT" xfId="46"/>
    <cellStyle name="Eingabe" xfId="47"/>
    <cellStyle name="Ergebnis" xfId="48"/>
    <cellStyle name="Erklärender Text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Standard_BORDKASS" xfId="56"/>
    <cellStyle name="Standard_CREWLIST" xfId="57"/>
    <cellStyle name="Standard_EINKAUF1" xfId="58"/>
    <cellStyle name="Standard_EINKAUF2" xfId="59"/>
    <cellStyle name="Standard_LISTE" xfId="60"/>
    <cellStyle name="Standard_NEGLISTE" xfId="61"/>
    <cellStyle name="Standard_ZEI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933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JU1030\C\CB\Xls\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 1999"/>
      <sheetName val="Sept. 1999"/>
      <sheetName val="Okt. 1999"/>
      <sheetName val="#BEZUG"/>
    </sheetNames>
    <sheetDataSet>
      <sheetData sheetId="0">
        <row r="1">
          <cell r="D1">
            <v>6300</v>
          </cell>
          <cell r="F1">
            <v>630.2299999999998</v>
          </cell>
          <cell r="W1">
            <v>0</v>
          </cell>
        </row>
        <row r="4">
          <cell r="T4">
            <v>3640</v>
          </cell>
        </row>
        <row r="6">
          <cell r="AC6">
            <v>-10425.14</v>
          </cell>
        </row>
      </sheetData>
      <sheetData sheetId="1">
        <row r="2">
          <cell r="O2">
            <v>16900</v>
          </cell>
        </row>
        <row r="3">
          <cell r="O3">
            <v>15193</v>
          </cell>
        </row>
        <row r="4">
          <cell r="O4">
            <v>8700</v>
          </cell>
        </row>
        <row r="5">
          <cell r="O5">
            <v>0</v>
          </cell>
        </row>
      </sheetData>
      <sheetData sheetId="2">
        <row r="1">
          <cell r="O1">
            <v>3640</v>
          </cell>
        </row>
        <row r="2">
          <cell r="O2">
            <v>22675</v>
          </cell>
        </row>
        <row r="3">
          <cell r="O3">
            <v>23592</v>
          </cell>
        </row>
        <row r="4">
          <cell r="O4">
            <v>17292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9.140625" style="149" customWidth="1"/>
    <col min="2" max="2" width="1.421875" style="150" customWidth="1"/>
    <col min="3" max="13" width="3.421875" style="150" customWidth="1"/>
    <col min="14" max="15" width="11.421875" style="130" customWidth="1"/>
    <col min="16" max="16" width="13.28125" style="130" customWidth="1"/>
    <col min="17" max="16384" width="11.421875" style="130" customWidth="1"/>
  </cols>
  <sheetData>
    <row r="1" spans="1:13" ht="15.75">
      <c r="A1" s="153" t="s">
        <v>190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15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86.25">
      <c r="A3" s="132"/>
      <c r="B3" s="133"/>
      <c r="C3" s="151" t="s">
        <v>184</v>
      </c>
      <c r="D3" s="152" t="s">
        <v>185</v>
      </c>
      <c r="E3" s="151" t="s">
        <v>186</v>
      </c>
      <c r="F3" s="152" t="s">
        <v>187</v>
      </c>
      <c r="G3" s="151" t="s">
        <v>188</v>
      </c>
      <c r="H3" s="152" t="s">
        <v>189</v>
      </c>
      <c r="I3" s="134"/>
      <c r="J3" s="135"/>
      <c r="K3" s="134"/>
      <c r="L3" s="135"/>
      <c r="M3" s="134"/>
    </row>
    <row r="4" spans="1:13" s="140" customFormat="1" ht="15.75">
      <c r="A4" s="136" t="s">
        <v>179</v>
      </c>
      <c r="B4" s="137"/>
      <c r="C4" s="138" t="s">
        <v>173</v>
      </c>
      <c r="D4" s="139" t="s">
        <v>173</v>
      </c>
      <c r="E4" s="138" t="s">
        <v>173</v>
      </c>
      <c r="F4" s="139" t="s">
        <v>173</v>
      </c>
      <c r="G4" s="138" t="s">
        <v>173</v>
      </c>
      <c r="H4" s="139" t="s">
        <v>173</v>
      </c>
      <c r="I4" s="138"/>
      <c r="J4" s="139"/>
      <c r="K4" s="138"/>
      <c r="L4" s="139"/>
      <c r="M4" s="138"/>
    </row>
    <row r="5" spans="1:13" s="140" customFormat="1" ht="15.75">
      <c r="A5" s="141" t="s">
        <v>83</v>
      </c>
      <c r="B5" s="137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</row>
    <row r="6" spans="1:13" s="140" customFormat="1" ht="15.75">
      <c r="A6" s="132" t="s">
        <v>183</v>
      </c>
      <c r="B6" s="131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</row>
    <row r="7" spans="1:13" ht="15.75">
      <c r="A7" s="136" t="s">
        <v>78</v>
      </c>
      <c r="B7" s="142"/>
      <c r="C7" s="138"/>
      <c r="D7" s="139"/>
      <c r="E7" s="138"/>
      <c r="F7" s="139"/>
      <c r="G7" s="138"/>
      <c r="H7" s="139"/>
      <c r="I7" s="138"/>
      <c r="J7" s="139"/>
      <c r="K7" s="138"/>
      <c r="L7" s="139"/>
      <c r="M7" s="138"/>
    </row>
    <row r="8" spans="1:13" ht="15.75">
      <c r="A8" s="136" t="s">
        <v>169</v>
      </c>
      <c r="B8" s="142"/>
      <c r="C8" s="138"/>
      <c r="D8" s="139"/>
      <c r="E8" s="138"/>
      <c r="F8" s="143"/>
      <c r="G8" s="138"/>
      <c r="H8" s="139"/>
      <c r="I8" s="138"/>
      <c r="J8" s="139"/>
      <c r="K8" s="138"/>
      <c r="L8" s="139"/>
      <c r="M8" s="138"/>
    </row>
    <row r="9" spans="1:13" ht="15.75">
      <c r="A9" s="136" t="s">
        <v>171</v>
      </c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</row>
    <row r="10" spans="1:13" ht="15.75">
      <c r="A10" s="136" t="s">
        <v>84</v>
      </c>
      <c r="B10" s="133"/>
      <c r="C10" s="144"/>
      <c r="D10" s="139"/>
      <c r="E10" s="138"/>
      <c r="F10" s="139"/>
      <c r="G10" s="145"/>
      <c r="H10" s="139"/>
      <c r="I10" s="145"/>
      <c r="J10" s="139"/>
      <c r="K10" s="145"/>
      <c r="L10" s="139"/>
      <c r="M10" s="138"/>
    </row>
    <row r="11" spans="1:13" ht="15.75">
      <c r="A11" s="136" t="s">
        <v>80</v>
      </c>
      <c r="B11" s="142"/>
      <c r="C11" s="138"/>
      <c r="D11" s="139"/>
      <c r="E11" s="138"/>
      <c r="F11" s="139"/>
      <c r="G11" s="138"/>
      <c r="H11" s="139"/>
      <c r="I11" s="138"/>
      <c r="J11" s="139"/>
      <c r="K11" s="138"/>
      <c r="L11" s="139"/>
      <c r="M11" s="138"/>
    </row>
    <row r="12" spans="1:13" ht="15.75">
      <c r="A12" s="136" t="s">
        <v>81</v>
      </c>
      <c r="B12" s="142"/>
      <c r="C12" s="138"/>
      <c r="D12" s="139"/>
      <c r="E12" s="138"/>
      <c r="F12" s="139"/>
      <c r="G12" s="146"/>
      <c r="H12" s="139"/>
      <c r="I12" s="146"/>
      <c r="J12" s="139"/>
      <c r="K12" s="146"/>
      <c r="L12" s="139"/>
      <c r="M12" s="138"/>
    </row>
    <row r="13" spans="1:13" ht="15.75">
      <c r="A13" s="136" t="s">
        <v>170</v>
      </c>
      <c r="B13" s="142"/>
      <c r="C13" s="138"/>
      <c r="D13" s="139"/>
      <c r="E13" s="138"/>
      <c r="F13" s="143"/>
      <c r="G13" s="138"/>
      <c r="H13" s="143"/>
      <c r="I13" s="138"/>
      <c r="J13" s="143"/>
      <c r="K13" s="138"/>
      <c r="L13" s="139"/>
      <c r="M13" s="138"/>
    </row>
    <row r="14" spans="1:13" ht="15.75">
      <c r="A14" s="132" t="s">
        <v>82</v>
      </c>
      <c r="B14" s="137"/>
      <c r="C14" s="138"/>
      <c r="D14" s="139"/>
      <c r="E14" s="138"/>
      <c r="F14" s="143"/>
      <c r="G14" s="138"/>
      <c r="H14" s="139"/>
      <c r="I14" s="138"/>
      <c r="J14" s="139"/>
      <c r="K14" s="138"/>
      <c r="L14" s="139"/>
      <c r="M14" s="138"/>
    </row>
    <row r="15" spans="1:13" ht="15.75">
      <c r="A15" s="147" t="s">
        <v>178</v>
      </c>
      <c r="B15" s="133"/>
      <c r="C15" s="144"/>
      <c r="D15" s="139"/>
      <c r="E15" s="138"/>
      <c r="F15" s="139"/>
      <c r="G15" s="138"/>
      <c r="H15" s="139"/>
      <c r="I15" s="138"/>
      <c r="J15" s="139"/>
      <c r="K15" s="138"/>
      <c r="L15" s="139"/>
      <c r="M15" s="138"/>
    </row>
    <row r="16" spans="1:13" ht="15.75">
      <c r="A16" s="132" t="s">
        <v>181</v>
      </c>
      <c r="B16" s="142"/>
      <c r="C16" s="138"/>
      <c r="D16" s="139"/>
      <c r="E16" s="138"/>
      <c r="F16" s="139"/>
      <c r="G16" s="138"/>
      <c r="H16" s="139"/>
      <c r="I16" s="138"/>
      <c r="J16" s="139"/>
      <c r="K16" s="138"/>
      <c r="L16" s="139"/>
      <c r="M16" s="138"/>
    </row>
    <row r="17" spans="1:13" ht="15.75">
      <c r="A17" s="132" t="s">
        <v>182</v>
      </c>
      <c r="B17" s="142"/>
      <c r="C17" s="138"/>
      <c r="D17" s="139"/>
      <c r="E17" s="138"/>
      <c r="F17" s="139"/>
      <c r="G17" s="138"/>
      <c r="H17" s="139"/>
      <c r="I17" s="138"/>
      <c r="J17" s="139"/>
      <c r="K17" s="138"/>
      <c r="L17" s="139"/>
      <c r="M17" s="138"/>
    </row>
    <row r="18" spans="1:13" ht="15.75">
      <c r="A18" s="147" t="s">
        <v>177</v>
      </c>
      <c r="B18" s="133"/>
      <c r="C18" s="138"/>
      <c r="D18" s="139"/>
      <c r="E18" s="138"/>
      <c r="F18" s="139"/>
      <c r="G18" s="145"/>
      <c r="H18" s="143"/>
      <c r="I18" s="145"/>
      <c r="J18" s="143"/>
      <c r="K18" s="145"/>
      <c r="L18" s="139"/>
      <c r="M18" s="145"/>
    </row>
    <row r="19" spans="1:13" ht="15.75">
      <c r="A19" s="132" t="s">
        <v>79</v>
      </c>
      <c r="B19" s="142"/>
      <c r="C19" s="138"/>
      <c r="D19" s="139"/>
      <c r="E19" s="138"/>
      <c r="F19" s="139"/>
      <c r="G19" s="138"/>
      <c r="H19" s="139"/>
      <c r="I19" s="138"/>
      <c r="J19" s="139"/>
      <c r="K19" s="138"/>
      <c r="L19" s="139"/>
      <c r="M19" s="138"/>
    </row>
    <row r="20" spans="1:13" ht="15.75">
      <c r="A20" s="148"/>
      <c r="B20" s="142"/>
      <c r="C20" s="138"/>
      <c r="D20" s="139"/>
      <c r="E20" s="138"/>
      <c r="F20" s="139"/>
      <c r="G20" s="138"/>
      <c r="H20" s="139"/>
      <c r="I20" s="138"/>
      <c r="J20" s="139"/>
      <c r="K20" s="138"/>
      <c r="L20" s="139"/>
      <c r="M20" s="138"/>
    </row>
    <row r="21" spans="1:13" ht="15.75">
      <c r="A21" s="148"/>
      <c r="B21" s="142"/>
      <c r="C21" s="138"/>
      <c r="D21" s="139"/>
      <c r="E21" s="138"/>
      <c r="F21" s="139"/>
      <c r="G21" s="138"/>
      <c r="H21" s="139"/>
      <c r="I21" s="138"/>
      <c r="J21" s="139"/>
      <c r="K21" s="138"/>
      <c r="L21" s="139"/>
      <c r="M21" s="138"/>
    </row>
    <row r="22" spans="1:13" ht="15.75">
      <c r="A22" s="148"/>
      <c r="B22" s="142"/>
      <c r="C22" s="138"/>
      <c r="D22" s="139"/>
      <c r="E22" s="138"/>
      <c r="F22" s="139"/>
      <c r="G22" s="138"/>
      <c r="H22" s="139"/>
      <c r="I22" s="138"/>
      <c r="J22" s="139"/>
      <c r="K22" s="138"/>
      <c r="L22" s="139"/>
      <c r="M22" s="138"/>
    </row>
    <row r="23" spans="1:13" ht="15.75">
      <c r="A23" s="148"/>
      <c r="B23" s="137"/>
      <c r="C23" s="138"/>
      <c r="D23" s="139"/>
      <c r="E23" s="138"/>
      <c r="F23" s="139"/>
      <c r="G23" s="138"/>
      <c r="H23" s="139"/>
      <c r="I23" s="138"/>
      <c r="J23" s="139"/>
      <c r="K23" s="138"/>
      <c r="L23" s="139"/>
      <c r="M23" s="138"/>
    </row>
    <row r="24" spans="1:13" ht="15.75">
      <c r="A24" s="148"/>
      <c r="B24" s="133"/>
      <c r="C24" s="138"/>
      <c r="D24" s="139"/>
      <c r="E24" s="138"/>
      <c r="F24" s="139"/>
      <c r="G24" s="138"/>
      <c r="H24" s="139"/>
      <c r="I24" s="138"/>
      <c r="J24" s="139"/>
      <c r="K24" s="138"/>
      <c r="L24" s="139"/>
      <c r="M24" s="138"/>
    </row>
    <row r="25" spans="1:13" ht="15.75">
      <c r="A25" s="148"/>
      <c r="B25" s="142"/>
      <c r="C25" s="138"/>
      <c r="D25" s="139"/>
      <c r="E25" s="138"/>
      <c r="F25" s="143"/>
      <c r="G25" s="138"/>
      <c r="H25" s="139"/>
      <c r="I25" s="138"/>
      <c r="J25" s="139"/>
      <c r="K25" s="138"/>
      <c r="L25" s="139"/>
      <c r="M25" s="138"/>
    </row>
    <row r="26" spans="1:13" ht="15.75">
      <c r="A26" s="148"/>
      <c r="B26" s="142"/>
      <c r="C26" s="138"/>
      <c r="D26" s="139"/>
      <c r="E26" s="138"/>
      <c r="F26" s="143"/>
      <c r="G26" s="138"/>
      <c r="H26" s="139"/>
      <c r="I26" s="138"/>
      <c r="J26" s="139"/>
      <c r="K26" s="138"/>
      <c r="L26" s="139"/>
      <c r="M26" s="138"/>
    </row>
    <row r="27" spans="1:13" ht="15.75">
      <c r="A27" s="148"/>
      <c r="B27" s="142"/>
      <c r="C27" s="138"/>
      <c r="D27" s="139"/>
      <c r="E27" s="138"/>
      <c r="F27" s="143"/>
      <c r="G27" s="138"/>
      <c r="H27" s="139"/>
      <c r="I27" s="138"/>
      <c r="J27" s="139"/>
      <c r="K27" s="138"/>
      <c r="L27" s="139"/>
      <c r="M27" s="138"/>
    </row>
    <row r="28" spans="1:13" ht="15.75">
      <c r="A28" s="148"/>
      <c r="B28" s="131"/>
      <c r="C28" s="138"/>
      <c r="D28" s="139"/>
      <c r="E28" s="138"/>
      <c r="F28" s="139"/>
      <c r="G28" s="138"/>
      <c r="H28" s="139"/>
      <c r="I28" s="138"/>
      <c r="J28" s="139"/>
      <c r="K28" s="138"/>
      <c r="L28" s="139"/>
      <c r="M28" s="138"/>
    </row>
    <row r="29" spans="2:13" ht="15.75">
      <c r="B29" s="131"/>
      <c r="C29" s="138"/>
      <c r="D29" s="139"/>
      <c r="E29" s="138"/>
      <c r="F29" s="139"/>
      <c r="G29" s="138"/>
      <c r="H29" s="139"/>
      <c r="I29" s="138"/>
      <c r="J29" s="139"/>
      <c r="K29" s="138"/>
      <c r="L29" s="139"/>
      <c r="M29" s="138"/>
    </row>
    <row r="30" spans="2:13" ht="15.75">
      <c r="B30" s="142"/>
      <c r="C30" s="138"/>
      <c r="D30" s="139"/>
      <c r="E30" s="138"/>
      <c r="F30" s="139"/>
      <c r="G30" s="138"/>
      <c r="H30" s="139"/>
      <c r="I30" s="138"/>
      <c r="J30" s="139"/>
      <c r="K30" s="138"/>
      <c r="L30" s="139"/>
      <c r="M30" s="138"/>
    </row>
    <row r="32" spans="1:13" ht="15.75">
      <c r="A32" s="156" t="s">
        <v>85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</sheetData>
  <sheetProtection/>
  <mergeCells count="2">
    <mergeCell ref="A1:M1"/>
    <mergeCell ref="A32:M32"/>
  </mergeCells>
  <printOptions horizontalCentered="1"/>
  <pageMargins left="0" right="0" top="0.5511811023622047" bottom="0" header="0.11811023622047245" footer="0.2362204724409449"/>
  <pageSetup horizontalDpi="300" verticalDpi="300" orientation="portrait" paperSize="9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5.00390625" style="4" customWidth="1"/>
    <col min="2" max="2" width="11.421875" style="9" customWidth="1"/>
    <col min="3" max="3" width="8.28125" style="9" customWidth="1"/>
    <col min="4" max="4" width="7.7109375" style="9" customWidth="1"/>
    <col min="5" max="5" width="11.7109375" style="9" bestFit="1" customWidth="1"/>
    <col min="6" max="6" width="13.421875" style="70" customWidth="1"/>
    <col min="7" max="16384" width="11.421875" style="4" customWidth="1"/>
  </cols>
  <sheetData>
    <row r="1" spans="1:7" ht="12.75">
      <c r="A1" s="1" t="s">
        <v>0</v>
      </c>
      <c r="B1" s="2" t="s">
        <v>1</v>
      </c>
      <c r="C1" s="2"/>
      <c r="D1" s="2" t="s">
        <v>2</v>
      </c>
      <c r="E1" s="2" t="s">
        <v>3</v>
      </c>
      <c r="F1" s="69" t="s">
        <v>4</v>
      </c>
      <c r="G1" s="3" t="s">
        <v>5</v>
      </c>
    </row>
    <row r="2" spans="1:7" ht="12.75">
      <c r="A2" s="5"/>
      <c r="B2" s="6"/>
      <c r="C2" s="6"/>
      <c r="D2" s="6"/>
      <c r="E2" s="6"/>
      <c r="F2" s="126">
        <v>13</v>
      </c>
      <c r="G2" s="4">
        <v>8</v>
      </c>
    </row>
    <row r="3" spans="1:7" ht="12.75">
      <c r="A3" s="4" t="s">
        <v>6</v>
      </c>
      <c r="B3" s="71">
        <v>1.5</v>
      </c>
      <c r="C3" s="71"/>
      <c r="D3" s="127">
        <v>42</v>
      </c>
      <c r="E3" s="10">
        <f aca="true" t="shared" si="0" ref="E3:E13">D3*B3</f>
        <v>63</v>
      </c>
      <c r="F3" s="71">
        <f aca="true" t="shared" si="1" ref="F3:F8">E3/personen</f>
        <v>4.846153846153846</v>
      </c>
      <c r="G3" s="119">
        <f aca="true" t="shared" si="2" ref="G3:G8">F3/tage</f>
        <v>0.6057692307692307</v>
      </c>
    </row>
    <row r="4" spans="1:7" ht="12.75">
      <c r="A4" s="4" t="s">
        <v>7</v>
      </c>
      <c r="B4" s="71">
        <v>1.5</v>
      </c>
      <c r="C4" s="71"/>
      <c r="D4" s="127">
        <v>18</v>
      </c>
      <c r="E4" s="10">
        <f t="shared" si="0"/>
        <v>27</v>
      </c>
      <c r="F4" s="71">
        <f t="shared" si="1"/>
        <v>2.076923076923077</v>
      </c>
      <c r="G4" s="119">
        <f t="shared" si="2"/>
        <v>0.25961538461538464</v>
      </c>
    </row>
    <row r="5" spans="1:7" ht="12.75">
      <c r="A5" s="7" t="s">
        <v>163</v>
      </c>
      <c r="B5" s="12">
        <v>24</v>
      </c>
      <c r="C5" s="12"/>
      <c r="D5" s="127">
        <v>4</v>
      </c>
      <c r="E5" s="11">
        <f t="shared" si="0"/>
        <v>96</v>
      </c>
      <c r="F5" s="72">
        <f t="shared" si="1"/>
        <v>7.384615384615385</v>
      </c>
      <c r="G5" s="119">
        <f t="shared" si="2"/>
        <v>0.9230769230769231</v>
      </c>
    </row>
    <row r="6" spans="1:7" ht="12.75">
      <c r="A6" s="4" t="s">
        <v>176</v>
      </c>
      <c r="B6" s="12">
        <v>24</v>
      </c>
      <c r="C6" s="12"/>
      <c r="D6" s="127">
        <v>6</v>
      </c>
      <c r="E6" s="11">
        <f t="shared" si="0"/>
        <v>144</v>
      </c>
      <c r="F6" s="72">
        <f t="shared" si="1"/>
        <v>11.076923076923077</v>
      </c>
      <c r="G6" s="119">
        <f t="shared" si="2"/>
        <v>1.3846153846153846</v>
      </c>
    </row>
    <row r="7" spans="1:7" ht="12.75">
      <c r="A7" s="4" t="s">
        <v>8</v>
      </c>
      <c r="B7" s="71">
        <v>1</v>
      </c>
      <c r="C7" s="71"/>
      <c r="D7" s="127">
        <v>10</v>
      </c>
      <c r="E7" s="10">
        <f t="shared" si="0"/>
        <v>10</v>
      </c>
      <c r="F7" s="71">
        <f t="shared" si="1"/>
        <v>0.7692307692307693</v>
      </c>
      <c r="G7" s="119">
        <f t="shared" si="2"/>
        <v>0.09615384615384616</v>
      </c>
    </row>
    <row r="8" spans="1:7" ht="12.75">
      <c r="A8" s="4" t="s">
        <v>9</v>
      </c>
      <c r="B8" s="71">
        <v>1</v>
      </c>
      <c r="C8" s="71"/>
      <c r="D8" s="127">
        <v>10</v>
      </c>
      <c r="E8" s="10">
        <f t="shared" si="0"/>
        <v>10</v>
      </c>
      <c r="F8" s="71">
        <f t="shared" si="1"/>
        <v>0.7692307692307693</v>
      </c>
      <c r="G8" s="119">
        <f t="shared" si="2"/>
        <v>0.09615384615384616</v>
      </c>
    </row>
    <row r="9" spans="1:7" ht="12.75">
      <c r="A9" s="4" t="s">
        <v>10</v>
      </c>
      <c r="B9" s="71">
        <v>1</v>
      </c>
      <c r="C9" s="71"/>
      <c r="D9" s="127">
        <v>5</v>
      </c>
      <c r="E9" s="10">
        <f t="shared" si="0"/>
        <v>5</v>
      </c>
      <c r="F9" s="71">
        <f aca="true" t="shared" si="3" ref="F9:F19">E9/personen</f>
        <v>0.38461538461538464</v>
      </c>
      <c r="G9" s="119">
        <f aca="true" t="shared" si="4" ref="G9:G20">F9/tage</f>
        <v>0.04807692307692308</v>
      </c>
    </row>
    <row r="10" spans="1:7" ht="12.75">
      <c r="A10" s="4" t="s">
        <v>11</v>
      </c>
      <c r="B10" s="71">
        <v>1</v>
      </c>
      <c r="C10" s="71"/>
      <c r="D10" s="127">
        <v>10</v>
      </c>
      <c r="E10" s="10">
        <f t="shared" si="0"/>
        <v>10</v>
      </c>
      <c r="F10" s="71">
        <f t="shared" si="3"/>
        <v>0.7692307692307693</v>
      </c>
      <c r="G10" s="119">
        <f t="shared" si="4"/>
        <v>0.09615384615384616</v>
      </c>
    </row>
    <row r="11" spans="1:7" ht="12.75">
      <c r="A11" s="4" t="s">
        <v>77</v>
      </c>
      <c r="B11" s="71">
        <v>1</v>
      </c>
      <c r="C11" s="71"/>
      <c r="D11" s="127">
        <v>5</v>
      </c>
      <c r="E11" s="10">
        <f t="shared" si="0"/>
        <v>5</v>
      </c>
      <c r="F11" s="71">
        <f t="shared" si="3"/>
        <v>0.38461538461538464</v>
      </c>
      <c r="G11" s="119">
        <f t="shared" si="4"/>
        <v>0.04807692307692308</v>
      </c>
    </row>
    <row r="12" spans="1:7" ht="12.75">
      <c r="A12" s="4" t="s">
        <v>14</v>
      </c>
      <c r="B12" s="71">
        <v>1</v>
      </c>
      <c r="C12" s="71"/>
      <c r="D12" s="127">
        <v>5</v>
      </c>
      <c r="E12" s="10">
        <f t="shared" si="0"/>
        <v>5</v>
      </c>
      <c r="F12" s="71">
        <f>E12/personen</f>
        <v>0.38461538461538464</v>
      </c>
      <c r="G12" s="119">
        <f>F12/tage</f>
        <v>0.04807692307692308</v>
      </c>
    </row>
    <row r="13" spans="1:7" ht="12.75">
      <c r="A13" s="4" t="s">
        <v>18</v>
      </c>
      <c r="B13" s="12">
        <v>1</v>
      </c>
      <c r="C13" s="12"/>
      <c r="D13" s="127">
        <v>2</v>
      </c>
      <c r="E13" s="68">
        <f t="shared" si="0"/>
        <v>2</v>
      </c>
      <c r="F13" s="73">
        <f>E13/personen</f>
        <v>0.15384615384615385</v>
      </c>
      <c r="G13" s="119">
        <f>F13/tage</f>
        <v>0.019230769230769232</v>
      </c>
    </row>
    <row r="14" spans="1:7" ht="12.75">
      <c r="A14" s="4" t="s">
        <v>180</v>
      </c>
      <c r="B14" s="71">
        <v>2</v>
      </c>
      <c r="C14" s="71"/>
      <c r="D14" s="127">
        <v>1</v>
      </c>
      <c r="E14" s="10">
        <f aca="true" t="shared" si="5" ref="E14:E20">D14*B14</f>
        <v>2</v>
      </c>
      <c r="F14" s="71">
        <f>E14/personen</f>
        <v>0.15384615384615385</v>
      </c>
      <c r="G14" s="119">
        <f>F14/tage</f>
        <v>0.019230769230769232</v>
      </c>
    </row>
    <row r="15" spans="1:7" ht="12.75">
      <c r="A15" s="4" t="s">
        <v>12</v>
      </c>
      <c r="B15" s="12">
        <v>1</v>
      </c>
      <c r="C15" s="12"/>
      <c r="D15" s="127">
        <v>1</v>
      </c>
      <c r="E15" s="13">
        <f t="shared" si="5"/>
        <v>1</v>
      </c>
      <c r="F15" s="73">
        <f>E15/personen</f>
        <v>0.07692307692307693</v>
      </c>
      <c r="G15" s="119">
        <f>F15/tage</f>
        <v>0.009615384615384616</v>
      </c>
    </row>
    <row r="16" spans="1:7" ht="12.75">
      <c r="A16" s="4" t="s">
        <v>13</v>
      </c>
      <c r="B16" s="14">
        <v>1</v>
      </c>
      <c r="C16" s="14"/>
      <c r="D16" s="127">
        <v>1</v>
      </c>
      <c r="E16" s="11">
        <f t="shared" si="5"/>
        <v>1</v>
      </c>
      <c r="F16" s="72">
        <f>E16/personen</f>
        <v>0.07692307692307693</v>
      </c>
      <c r="G16" s="119">
        <f>F16/tage</f>
        <v>0.009615384615384616</v>
      </c>
    </row>
    <row r="17" spans="1:7" ht="12.75">
      <c r="A17" s="4" t="s">
        <v>15</v>
      </c>
      <c r="B17" s="64">
        <v>1</v>
      </c>
      <c r="C17" s="64"/>
      <c r="D17" s="127">
        <v>2</v>
      </c>
      <c r="E17" s="65">
        <f t="shared" si="5"/>
        <v>2</v>
      </c>
      <c r="F17" s="74">
        <f t="shared" si="3"/>
        <v>0.15384615384615385</v>
      </c>
      <c r="G17" s="119">
        <f t="shared" si="4"/>
        <v>0.019230769230769232</v>
      </c>
    </row>
    <row r="18" spans="1:7" ht="12.75">
      <c r="A18" s="4" t="s">
        <v>16</v>
      </c>
      <c r="B18" s="64">
        <v>1</v>
      </c>
      <c r="C18" s="64"/>
      <c r="D18" s="127">
        <v>1</v>
      </c>
      <c r="E18" s="65">
        <f t="shared" si="5"/>
        <v>1</v>
      </c>
      <c r="F18" s="74">
        <f t="shared" si="3"/>
        <v>0.07692307692307693</v>
      </c>
      <c r="G18" s="119">
        <f t="shared" si="4"/>
        <v>0.009615384615384616</v>
      </c>
    </row>
    <row r="19" spans="1:7" ht="12.75">
      <c r="A19" s="4" t="s">
        <v>17</v>
      </c>
      <c r="B19" s="15">
        <v>1</v>
      </c>
      <c r="C19" s="15"/>
      <c r="D19" s="127">
        <v>4</v>
      </c>
      <c r="E19" s="16">
        <f t="shared" si="5"/>
        <v>4</v>
      </c>
      <c r="F19" s="75">
        <f t="shared" si="3"/>
        <v>0.3076923076923077</v>
      </c>
      <c r="G19" s="119">
        <f t="shared" si="4"/>
        <v>0.038461538461538464</v>
      </c>
    </row>
    <row r="20" spans="1:7" ht="12.75">
      <c r="A20" s="4" t="s">
        <v>19</v>
      </c>
      <c r="B20" s="12">
        <v>1</v>
      </c>
      <c r="C20" s="12"/>
      <c r="D20" s="127">
        <v>10</v>
      </c>
      <c r="E20" s="68">
        <f t="shared" si="5"/>
        <v>10</v>
      </c>
      <c r="F20" s="73">
        <f>E20/personen</f>
        <v>0.7692307692307693</v>
      </c>
      <c r="G20" s="119">
        <f t="shared" si="4"/>
        <v>0.09615384615384616</v>
      </c>
    </row>
    <row r="21" spans="1:7" ht="12.75">
      <c r="A21" s="4" t="s">
        <v>20</v>
      </c>
      <c r="B21" s="14">
        <v>1</v>
      </c>
      <c r="C21" s="14"/>
      <c r="D21" s="127">
        <v>5</v>
      </c>
      <c r="E21" s="11">
        <f aca="true" t="shared" si="6" ref="E21:E34">D21*B21</f>
        <v>5</v>
      </c>
      <c r="F21" s="72">
        <f aca="true" t="shared" si="7" ref="F21:F34">E21/personen</f>
        <v>0.38461538461538464</v>
      </c>
      <c r="G21" s="119">
        <f aca="true" t="shared" si="8" ref="G21:G34">F21/tage</f>
        <v>0.04807692307692308</v>
      </c>
    </row>
    <row r="22" spans="1:7" ht="12.75">
      <c r="A22" s="4" t="s">
        <v>21</v>
      </c>
      <c r="B22" s="12">
        <v>1</v>
      </c>
      <c r="C22" s="12"/>
      <c r="D22" s="127">
        <v>1</v>
      </c>
      <c r="E22" s="13">
        <f t="shared" si="6"/>
        <v>1</v>
      </c>
      <c r="F22" s="73">
        <f t="shared" si="7"/>
        <v>0.07692307692307693</v>
      </c>
      <c r="G22" s="119">
        <f t="shared" si="8"/>
        <v>0.009615384615384616</v>
      </c>
    </row>
    <row r="23" spans="1:7" ht="12.75">
      <c r="A23" s="4" t="s">
        <v>22</v>
      </c>
      <c r="B23" s="8">
        <v>1</v>
      </c>
      <c r="C23" s="8"/>
      <c r="D23" s="127">
        <v>1</v>
      </c>
      <c r="E23" s="10">
        <f t="shared" si="6"/>
        <v>1</v>
      </c>
      <c r="F23" s="71">
        <f t="shared" si="7"/>
        <v>0.07692307692307693</v>
      </c>
      <c r="G23" s="119">
        <f t="shared" si="8"/>
        <v>0.009615384615384616</v>
      </c>
    </row>
    <row r="24" spans="1:7" ht="12.75">
      <c r="A24" s="4" t="s">
        <v>23</v>
      </c>
      <c r="B24" s="8">
        <v>1</v>
      </c>
      <c r="C24" s="8"/>
      <c r="D24" s="127">
        <v>1</v>
      </c>
      <c r="E24" s="10">
        <f t="shared" si="6"/>
        <v>1</v>
      </c>
      <c r="F24" s="71">
        <f t="shared" si="7"/>
        <v>0.07692307692307693</v>
      </c>
      <c r="G24" s="119">
        <f t="shared" si="8"/>
        <v>0.009615384615384616</v>
      </c>
    </row>
    <row r="25" spans="1:7" ht="12.75">
      <c r="A25" s="4" t="s">
        <v>24</v>
      </c>
      <c r="B25" s="14">
        <v>1</v>
      </c>
      <c r="C25" s="14"/>
      <c r="D25" s="127">
        <v>2</v>
      </c>
      <c r="E25" s="11">
        <f>D25*B25</f>
        <v>2</v>
      </c>
      <c r="F25" s="72">
        <f t="shared" si="7"/>
        <v>0.15384615384615385</v>
      </c>
      <c r="G25" s="119">
        <f t="shared" si="8"/>
        <v>0.019230769230769232</v>
      </c>
    </row>
    <row r="26" spans="1:7" ht="12.75">
      <c r="A26" s="4" t="s">
        <v>25</v>
      </c>
      <c r="B26" s="17">
        <v>1</v>
      </c>
      <c r="C26" s="17"/>
      <c r="D26" s="127">
        <v>1</v>
      </c>
      <c r="E26" s="18">
        <f t="shared" si="6"/>
        <v>1</v>
      </c>
      <c r="F26" s="76">
        <f t="shared" si="7"/>
        <v>0.07692307692307693</v>
      </c>
      <c r="G26" s="119">
        <f t="shared" si="8"/>
        <v>0.009615384615384616</v>
      </c>
    </row>
    <row r="27" spans="1:7" ht="12.75">
      <c r="A27" s="4" t="s">
        <v>26</v>
      </c>
      <c r="B27" s="19">
        <v>0.5</v>
      </c>
      <c r="C27" s="19"/>
      <c r="D27" s="127">
        <v>6</v>
      </c>
      <c r="E27" s="20">
        <f t="shared" si="6"/>
        <v>3</v>
      </c>
      <c r="F27" s="77">
        <f t="shared" si="7"/>
        <v>0.23076923076923078</v>
      </c>
      <c r="G27" s="119">
        <f t="shared" si="8"/>
        <v>0.028846153846153848</v>
      </c>
    </row>
    <row r="28" spans="1:7" ht="12.75">
      <c r="A28" s="4" t="s">
        <v>27</v>
      </c>
      <c r="B28" s="12">
        <v>12</v>
      </c>
      <c r="C28" s="12"/>
      <c r="D28" s="127">
        <v>2</v>
      </c>
      <c r="E28" s="13">
        <f t="shared" si="6"/>
        <v>24</v>
      </c>
      <c r="F28" s="73">
        <f t="shared" si="7"/>
        <v>1.8461538461538463</v>
      </c>
      <c r="G28" s="119">
        <f t="shared" si="8"/>
        <v>0.23076923076923078</v>
      </c>
    </row>
    <row r="29" spans="1:7" ht="12.75">
      <c r="A29" s="4" t="s">
        <v>28</v>
      </c>
      <c r="B29" s="17">
        <v>1</v>
      </c>
      <c r="C29" s="17"/>
      <c r="D29" s="127">
        <v>2</v>
      </c>
      <c r="E29" s="18">
        <f t="shared" si="6"/>
        <v>2</v>
      </c>
      <c r="F29" s="76">
        <f t="shared" si="7"/>
        <v>0.15384615384615385</v>
      </c>
      <c r="G29" s="119">
        <f t="shared" si="8"/>
        <v>0.019230769230769232</v>
      </c>
    </row>
    <row r="30" spans="1:7" ht="12.75">
      <c r="A30" s="4" t="s">
        <v>29</v>
      </c>
      <c r="B30" s="17">
        <v>1</v>
      </c>
      <c r="C30" s="17"/>
      <c r="D30" s="127">
        <v>2</v>
      </c>
      <c r="E30" s="18">
        <f t="shared" si="6"/>
        <v>2</v>
      </c>
      <c r="F30" s="76">
        <f t="shared" si="7"/>
        <v>0.15384615384615385</v>
      </c>
      <c r="G30" s="119">
        <f t="shared" si="8"/>
        <v>0.019230769230769232</v>
      </c>
    </row>
    <row r="31" spans="1:7" ht="12.75">
      <c r="A31" s="4" t="s">
        <v>30</v>
      </c>
      <c r="B31" s="17">
        <v>1</v>
      </c>
      <c r="C31" s="17"/>
      <c r="D31" s="127">
        <v>2</v>
      </c>
      <c r="E31" s="18">
        <f t="shared" si="6"/>
        <v>2</v>
      </c>
      <c r="F31" s="76">
        <f t="shared" si="7"/>
        <v>0.15384615384615385</v>
      </c>
      <c r="G31" s="119">
        <f t="shared" si="8"/>
        <v>0.019230769230769232</v>
      </c>
    </row>
    <row r="32" spans="1:7" ht="12.75">
      <c r="A32" s="4" t="s">
        <v>31</v>
      </c>
      <c r="B32" s="17">
        <v>1</v>
      </c>
      <c r="C32" s="17"/>
      <c r="D32" s="127">
        <v>2</v>
      </c>
      <c r="E32" s="18">
        <f t="shared" si="6"/>
        <v>2</v>
      </c>
      <c r="F32" s="76">
        <f t="shared" si="7"/>
        <v>0.15384615384615385</v>
      </c>
      <c r="G32" s="119">
        <f t="shared" si="8"/>
        <v>0.019230769230769232</v>
      </c>
    </row>
    <row r="33" spans="1:7" ht="12.75">
      <c r="A33" s="4" t="s">
        <v>32</v>
      </c>
      <c r="B33" s="21">
        <v>1</v>
      </c>
      <c r="C33" s="21"/>
      <c r="D33" s="127">
        <v>2</v>
      </c>
      <c r="E33" s="22">
        <f t="shared" si="6"/>
        <v>2</v>
      </c>
      <c r="F33" s="78">
        <f t="shared" si="7"/>
        <v>0.15384615384615385</v>
      </c>
      <c r="G33" s="119">
        <f t="shared" si="8"/>
        <v>0.019230769230769232</v>
      </c>
    </row>
    <row r="34" spans="1:7" ht="12.75">
      <c r="A34" s="4" t="s">
        <v>33</v>
      </c>
      <c r="B34" s="17">
        <v>1</v>
      </c>
      <c r="C34" s="17"/>
      <c r="D34" s="127">
        <v>1</v>
      </c>
      <c r="E34" s="18">
        <f t="shared" si="6"/>
        <v>1</v>
      </c>
      <c r="F34" s="76">
        <f t="shared" si="7"/>
        <v>0.07692307692307693</v>
      </c>
      <c r="G34" s="119">
        <f t="shared" si="8"/>
        <v>0.009615384615384616</v>
      </c>
    </row>
    <row r="35" spans="1:7" ht="12.75">
      <c r="A35" s="4" t="s">
        <v>34</v>
      </c>
      <c r="B35" s="66" t="s">
        <v>35</v>
      </c>
      <c r="C35" s="66"/>
      <c r="D35" s="128"/>
      <c r="E35" s="67"/>
      <c r="F35" s="76"/>
      <c r="G35" s="79"/>
    </row>
    <row r="36" spans="1:7" ht="12.75">
      <c r="A36" s="4" t="s">
        <v>36</v>
      </c>
      <c r="B36" s="66" t="s">
        <v>35</v>
      </c>
      <c r="C36" s="66"/>
      <c r="D36" s="128"/>
      <c r="E36" s="67"/>
      <c r="G36" s="80"/>
    </row>
  </sheetData>
  <sheetProtection/>
  <printOptions horizontalCentered="1"/>
  <pageMargins left="0" right="0.12" top="0.57" bottom="0" header="0.5118110236220472" footer="0.5118110236220472"/>
  <pageSetup orientation="portrait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Zeros="0" zoomScale="90" zoomScaleNormal="90" zoomScalePageLayoutView="0" workbookViewId="0" topLeftCell="A1">
      <selection activeCell="C2" sqref="C2:I2"/>
    </sheetView>
  </sheetViews>
  <sheetFormatPr defaultColWidth="11.421875" defaultRowHeight="12.75"/>
  <cols>
    <col min="1" max="1" width="18.57421875" style="23" customWidth="1"/>
    <col min="2" max="2" width="11.8515625" style="23" customWidth="1"/>
    <col min="3" max="15" width="9.57421875" style="23" customWidth="1"/>
    <col min="16" max="16" width="10.421875" style="24" customWidth="1"/>
    <col min="17" max="17" width="2.28125" style="24" customWidth="1"/>
    <col min="18" max="19" width="10.421875" style="24" customWidth="1"/>
    <col min="20" max="16384" width="11.421875" style="23" customWidth="1"/>
  </cols>
  <sheetData>
    <row r="1" spans="1:19" s="28" customFormat="1" ht="12.75">
      <c r="A1" s="161" t="s">
        <v>37</v>
      </c>
      <c r="B1" s="162"/>
      <c r="C1" s="116" t="s">
        <v>88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25"/>
      <c r="Q1" s="25"/>
      <c r="R1" s="25"/>
      <c r="S1" s="25"/>
    </row>
    <row r="2" spans="1:15" ht="13.5" thickBot="1">
      <c r="A2" s="82" t="s">
        <v>86</v>
      </c>
      <c r="B2" s="83" t="s">
        <v>87</v>
      </c>
      <c r="C2" s="129"/>
      <c r="D2" s="129"/>
      <c r="E2" s="129"/>
      <c r="F2" s="129"/>
      <c r="G2" s="129"/>
      <c r="H2" s="129"/>
      <c r="I2" s="129"/>
      <c r="J2" s="61"/>
      <c r="K2" s="61"/>
      <c r="L2" s="61"/>
      <c r="M2" s="61"/>
      <c r="N2" s="62"/>
      <c r="O2" s="63"/>
    </row>
    <row r="3" spans="1:18" ht="12.75">
      <c r="A3" s="32"/>
      <c r="B3" s="33">
        <f>SUM(C3:O3)</f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0"/>
      <c r="O3" s="35"/>
      <c r="P3" s="38"/>
      <c r="Q3" s="27"/>
      <c r="R3" s="31"/>
    </row>
    <row r="4" spans="1:18" ht="12.75">
      <c r="A4" s="32"/>
      <c r="B4" s="33">
        <f aca="true" t="shared" si="0" ref="B4:B29">SUM(C4:O4)</f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0"/>
      <c r="O4" s="35"/>
      <c r="P4" s="38"/>
      <c r="Q4" s="27"/>
      <c r="R4" s="31"/>
    </row>
    <row r="5" spans="1:18" ht="12.75">
      <c r="A5" s="32"/>
      <c r="B5" s="33">
        <f t="shared" si="0"/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0"/>
      <c r="O5" s="35"/>
      <c r="P5" s="38"/>
      <c r="Q5" s="27"/>
      <c r="R5" s="31"/>
    </row>
    <row r="6" spans="1:18" ht="12.75">
      <c r="A6" s="32"/>
      <c r="B6" s="33">
        <f t="shared" si="0"/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0"/>
      <c r="O6" s="35"/>
      <c r="P6" s="38"/>
      <c r="Q6" s="27"/>
      <c r="R6" s="31"/>
    </row>
    <row r="7" spans="1:18" ht="12.75">
      <c r="A7" s="32"/>
      <c r="B7" s="33">
        <f t="shared" si="0"/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60"/>
      <c r="O7" s="35"/>
      <c r="P7" s="38"/>
      <c r="Q7" s="27"/>
      <c r="R7" s="31"/>
    </row>
    <row r="8" spans="1:18" ht="12.75">
      <c r="A8" s="32"/>
      <c r="B8" s="33">
        <f t="shared" si="0"/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60"/>
      <c r="O8" s="35"/>
      <c r="P8" s="38"/>
      <c r="Q8" s="27"/>
      <c r="R8" s="31"/>
    </row>
    <row r="9" spans="1:18" ht="12.75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60"/>
      <c r="O9" s="35"/>
      <c r="P9" s="38"/>
      <c r="Q9" s="27"/>
      <c r="R9" s="31"/>
    </row>
    <row r="10" spans="1:18" ht="12.7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60"/>
      <c r="O10" s="35"/>
      <c r="P10" s="38"/>
      <c r="Q10" s="27"/>
      <c r="R10" s="31"/>
    </row>
    <row r="11" spans="1:18" ht="12.75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60"/>
      <c r="O11" s="35"/>
      <c r="P11" s="38"/>
      <c r="Q11" s="27"/>
      <c r="R11" s="31"/>
    </row>
    <row r="12" spans="1:18" ht="12.75">
      <c r="A12" s="32"/>
      <c r="B12" s="33">
        <f t="shared" si="0"/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60"/>
      <c r="O12" s="35"/>
      <c r="P12" s="38"/>
      <c r="Q12" s="27"/>
      <c r="R12" s="31"/>
    </row>
    <row r="13" spans="1:18" ht="12.75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60"/>
      <c r="O13" s="35"/>
      <c r="P13" s="36"/>
      <c r="Q13" s="27"/>
      <c r="R13" s="37"/>
    </row>
    <row r="14" spans="1:18" ht="12.75">
      <c r="A14" s="32"/>
      <c r="B14" s="33">
        <f t="shared" si="0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60"/>
      <c r="O14" s="35"/>
      <c r="P14" s="26"/>
      <c r="Q14" s="27"/>
      <c r="R14" s="39"/>
    </row>
    <row r="15" spans="1:18" ht="12.75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60"/>
      <c r="O15" s="35"/>
      <c r="P15" s="39"/>
      <c r="Q15" s="27"/>
      <c r="R15" s="31"/>
    </row>
    <row r="16" spans="1:18" ht="12.75">
      <c r="A16" s="32"/>
      <c r="B16" s="33">
        <f t="shared" si="0"/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60"/>
      <c r="O16" s="35"/>
      <c r="P16" s="36"/>
      <c r="Q16" s="27"/>
      <c r="R16" s="37"/>
    </row>
    <row r="17" spans="1:18" ht="12.75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60"/>
      <c r="O17" s="35"/>
      <c r="P17" s="26"/>
      <c r="Q17" s="27"/>
      <c r="R17" s="40"/>
    </row>
    <row r="18" spans="1:18" ht="12.75">
      <c r="A18" s="32"/>
      <c r="B18" s="33">
        <f t="shared" si="0"/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60"/>
      <c r="O18" s="35"/>
      <c r="P18" s="40"/>
      <c r="Q18" s="27"/>
      <c r="R18" s="31"/>
    </row>
    <row r="19" spans="1:18" ht="12.75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60"/>
      <c r="O19" s="35"/>
      <c r="P19" s="36"/>
      <c r="Q19" s="27"/>
      <c r="R19" s="37"/>
    </row>
    <row r="20" spans="1:18" ht="12.75">
      <c r="A20" s="32"/>
      <c r="B20" s="33">
        <f t="shared" si="0"/>
        <v>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60"/>
      <c r="O20" s="35"/>
      <c r="P20" s="26"/>
      <c r="Q20" s="27"/>
      <c r="R20" s="41"/>
    </row>
    <row r="21" spans="1:18" ht="12.75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0"/>
      <c r="O21" s="35"/>
      <c r="P21" s="41"/>
      <c r="Q21" s="27"/>
      <c r="R21" s="31"/>
    </row>
    <row r="22" spans="1:15" ht="12.75">
      <c r="A22" s="32"/>
      <c r="B22" s="33">
        <f t="shared" si="0"/>
        <v>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60"/>
      <c r="O22" s="35"/>
    </row>
    <row r="23" spans="1:18" ht="12.75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60"/>
      <c r="O23" s="35"/>
      <c r="P23" s="26"/>
      <c r="Q23" s="27"/>
      <c r="R23" s="41"/>
    </row>
    <row r="24" spans="1:18" ht="12.75">
      <c r="A24" s="32"/>
      <c r="B24" s="33">
        <f t="shared" si="0"/>
        <v>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60"/>
      <c r="O24" s="35"/>
      <c r="P24" s="41"/>
      <c r="Q24" s="27"/>
      <c r="R24" s="31"/>
    </row>
    <row r="25" spans="1:15" ht="12.75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0"/>
      <c r="O25" s="35"/>
    </row>
    <row r="26" spans="1:15" ht="12.75">
      <c r="A26" s="32"/>
      <c r="B26" s="33">
        <f t="shared" si="0"/>
        <v>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60"/>
      <c r="O26" s="35"/>
    </row>
    <row r="27" spans="1:15" ht="12.75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60"/>
      <c r="O27" s="35"/>
    </row>
    <row r="28" spans="1:15" ht="12.75">
      <c r="A28" s="32"/>
      <c r="B28" s="33">
        <f t="shared" si="0"/>
        <v>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60"/>
      <c r="O28" s="35"/>
    </row>
    <row r="29" spans="1:15" ht="12.75">
      <c r="A29" s="32"/>
      <c r="B29" s="33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60"/>
      <c r="O29" s="35"/>
    </row>
    <row r="30" spans="1:15" ht="13.5" thickBot="1">
      <c r="A30" s="84"/>
      <c r="B30" s="85">
        <f>SUM(C30:O30)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59"/>
      <c r="O30" s="30"/>
    </row>
    <row r="31" spans="1:19" s="28" customFormat="1" ht="12.75">
      <c r="A31" s="165" t="s">
        <v>164</v>
      </c>
      <c r="B31" s="166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1"/>
      <c r="N31" s="92"/>
      <c r="O31" s="93"/>
      <c r="P31" s="25"/>
      <c r="Q31" s="25"/>
      <c r="R31" s="25"/>
      <c r="S31" s="25"/>
    </row>
    <row r="32" spans="1:19" s="28" customFormat="1" ht="12.75">
      <c r="A32" s="163" t="s">
        <v>165</v>
      </c>
      <c r="B32" s="164"/>
      <c r="C32" s="94"/>
      <c r="D32" s="94"/>
      <c r="E32" s="94"/>
      <c r="F32" s="94"/>
      <c r="G32" s="94"/>
      <c r="H32" s="94"/>
      <c r="I32" s="94"/>
      <c r="J32" s="94"/>
      <c r="K32" s="95"/>
      <c r="L32" s="95"/>
      <c r="M32" s="95"/>
      <c r="N32" s="96"/>
      <c r="O32" s="97"/>
      <c r="P32" s="25"/>
      <c r="Q32" s="25"/>
      <c r="R32" s="25"/>
      <c r="S32" s="25"/>
    </row>
    <row r="33" spans="1:19" s="28" customFormat="1" ht="13.5" thickBot="1">
      <c r="A33" s="157" t="s">
        <v>166</v>
      </c>
      <c r="B33" s="158"/>
      <c r="C33" s="98">
        <f>SUM(C31:C32)</f>
        <v>0</v>
      </c>
      <c r="D33" s="98"/>
      <c r="E33" s="98"/>
      <c r="F33" s="98"/>
      <c r="G33" s="98"/>
      <c r="H33" s="98"/>
      <c r="I33" s="98">
        <f aca="true" t="shared" si="1" ref="I33:O33">SUM(I31:I32)</f>
        <v>0</v>
      </c>
      <c r="J33" s="98">
        <f t="shared" si="1"/>
        <v>0</v>
      </c>
      <c r="K33" s="99">
        <f t="shared" si="1"/>
        <v>0</v>
      </c>
      <c r="L33" s="99">
        <f t="shared" si="1"/>
        <v>0</v>
      </c>
      <c r="M33" s="99">
        <f t="shared" si="1"/>
        <v>0</v>
      </c>
      <c r="N33" s="100">
        <f t="shared" si="1"/>
        <v>0</v>
      </c>
      <c r="O33" s="101">
        <f t="shared" si="1"/>
        <v>0</v>
      </c>
      <c r="P33" s="25"/>
      <c r="Q33" s="25"/>
      <c r="R33" s="25"/>
      <c r="S33" s="25"/>
    </row>
    <row r="34" spans="1:15" ht="12.75">
      <c r="A34" s="120" t="s">
        <v>167</v>
      </c>
      <c r="B34" s="121">
        <f>SUM(B3:B30)</f>
        <v>0</v>
      </c>
      <c r="C34" s="124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3.5" thickBot="1">
      <c r="A35" s="122" t="s">
        <v>172</v>
      </c>
      <c r="B35" s="123">
        <f>B34/9</f>
        <v>0</v>
      </c>
      <c r="C35" s="125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</row>
    <row r="36" spans="1:15" ht="13.5" thickBot="1">
      <c r="A36" s="159" t="s">
        <v>168</v>
      </c>
      <c r="B36" s="160"/>
      <c r="C36" s="102"/>
      <c r="D36" s="102"/>
      <c r="E36" s="102"/>
      <c r="F36" s="102"/>
      <c r="G36" s="102"/>
      <c r="H36" s="102"/>
      <c r="I36" s="102"/>
      <c r="J36" s="102"/>
      <c r="K36" s="103"/>
      <c r="L36" s="103"/>
      <c r="M36" s="103"/>
      <c r="N36" s="104"/>
      <c r="O36" s="105"/>
    </row>
    <row r="39" ht="12.75">
      <c r="B39" s="107"/>
    </row>
    <row r="40" ht="12.75">
      <c r="B40" s="107"/>
    </row>
    <row r="41" spans="2:10" ht="12.75">
      <c r="B41" s="107"/>
      <c r="C41" s="106"/>
      <c r="D41" s="106"/>
      <c r="E41" s="106"/>
      <c r="F41" s="106"/>
      <c r="G41" s="106"/>
      <c r="H41" s="106"/>
      <c r="I41" s="106"/>
      <c r="J41" s="106"/>
    </row>
  </sheetData>
  <sheetProtection/>
  <mergeCells count="5">
    <mergeCell ref="A33:B33"/>
    <mergeCell ref="A36:B36"/>
    <mergeCell ref="A1:B1"/>
    <mergeCell ref="A32:B32"/>
    <mergeCell ref="A31:B31"/>
  </mergeCells>
  <printOptions horizontalCentered="1"/>
  <pageMargins left="0" right="0" top="0.92" bottom="0" header="0.5118110236220472" footer="0.5118110236220472"/>
  <pageSetup fitToHeight="1" fitToWidth="1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22.7109375" style="0" customWidth="1"/>
    <col min="2" max="3" width="5.7109375" style="0" customWidth="1"/>
    <col min="4" max="4" width="5.7109375" style="81" customWidth="1"/>
    <col min="5" max="5" width="22.7109375" style="0" customWidth="1"/>
    <col min="6" max="7" width="5.7109375" style="0" customWidth="1"/>
  </cols>
  <sheetData>
    <row r="1" spans="1:7" ht="12.75">
      <c r="A1" s="108" t="s">
        <v>89</v>
      </c>
      <c r="B1" s="109"/>
      <c r="C1" s="109"/>
      <c r="D1" s="109"/>
      <c r="E1" s="108"/>
      <c r="F1" s="109"/>
      <c r="G1" s="109"/>
    </row>
    <row r="2" spans="1:7" ht="12.75">
      <c r="A2" s="110"/>
      <c r="B2" s="110"/>
      <c r="C2" s="110"/>
      <c r="D2" s="111"/>
      <c r="E2" s="110"/>
      <c r="F2" s="110"/>
      <c r="G2" s="110"/>
    </row>
    <row r="3" spans="1:7" ht="12.75">
      <c r="A3" s="112" t="s">
        <v>92</v>
      </c>
      <c r="B3" s="113" t="s">
        <v>90</v>
      </c>
      <c r="C3" s="113" t="s">
        <v>91</v>
      </c>
      <c r="D3" s="114"/>
      <c r="E3" s="112" t="s">
        <v>93</v>
      </c>
      <c r="F3" s="113" t="s">
        <v>90</v>
      </c>
      <c r="G3" s="113" t="s">
        <v>91</v>
      </c>
    </row>
    <row r="4" spans="1:7" ht="12.75">
      <c r="A4" s="115" t="s">
        <v>94</v>
      </c>
      <c r="B4" s="115"/>
      <c r="C4" s="115"/>
      <c r="D4" s="111"/>
      <c r="E4" s="115" t="s">
        <v>95</v>
      </c>
      <c r="F4" s="115"/>
      <c r="G4" s="115"/>
    </row>
    <row r="5" spans="1:7" ht="12.75">
      <c r="A5" s="115" t="s">
        <v>96</v>
      </c>
      <c r="B5" s="115"/>
      <c r="C5" s="115"/>
      <c r="D5" s="111"/>
      <c r="E5" s="115" t="s">
        <v>97</v>
      </c>
      <c r="F5" s="115"/>
      <c r="G5" s="115"/>
    </row>
    <row r="6" spans="1:7" ht="12.75">
      <c r="A6" s="115" t="s">
        <v>98</v>
      </c>
      <c r="B6" s="115"/>
      <c r="C6" s="115"/>
      <c r="D6" s="111"/>
      <c r="E6" s="115" t="s">
        <v>99</v>
      </c>
      <c r="F6" s="115"/>
      <c r="G6" s="115"/>
    </row>
    <row r="7" spans="1:7" ht="12.75">
      <c r="A7" s="115" t="s">
        <v>100</v>
      </c>
      <c r="B7" s="115"/>
      <c r="C7" s="115"/>
      <c r="D7" s="111"/>
      <c r="E7" s="115" t="s">
        <v>101</v>
      </c>
      <c r="F7" s="115"/>
      <c r="G7" s="115"/>
    </row>
    <row r="8" spans="1:7" ht="12.75">
      <c r="A8" s="115" t="s">
        <v>102</v>
      </c>
      <c r="B8" s="115"/>
      <c r="C8" s="115"/>
      <c r="D8" s="111"/>
      <c r="E8" s="115" t="s">
        <v>103</v>
      </c>
      <c r="F8" s="115"/>
      <c r="G8" s="115"/>
    </row>
    <row r="9" spans="1:7" ht="12.75">
      <c r="A9" s="115" t="s">
        <v>104</v>
      </c>
      <c r="B9" s="115"/>
      <c r="C9" s="115"/>
      <c r="D9" s="111"/>
      <c r="E9" s="115" t="s">
        <v>105</v>
      </c>
      <c r="F9" s="115"/>
      <c r="G9" s="115"/>
    </row>
    <row r="10" spans="1:7" ht="12.75">
      <c r="A10" s="115" t="s">
        <v>106</v>
      </c>
      <c r="B10" s="115"/>
      <c r="C10" s="115"/>
      <c r="D10" s="111"/>
      <c r="E10" s="115" t="s">
        <v>107</v>
      </c>
      <c r="F10" s="115"/>
      <c r="G10" s="115"/>
    </row>
    <row r="11" spans="1:7" ht="12.75">
      <c r="A11" s="115" t="s">
        <v>108</v>
      </c>
      <c r="B11" s="115"/>
      <c r="C11" s="115"/>
      <c r="D11" s="111"/>
      <c r="E11" s="115" t="s">
        <v>109</v>
      </c>
      <c r="F11" s="115"/>
      <c r="G11" s="115"/>
    </row>
    <row r="12" spans="1:7" ht="12.75">
      <c r="A12" s="115" t="s">
        <v>110</v>
      </c>
      <c r="B12" s="115"/>
      <c r="C12" s="115"/>
      <c r="D12" s="111"/>
      <c r="E12" s="115" t="s">
        <v>111</v>
      </c>
      <c r="F12" s="115"/>
      <c r="G12" s="115"/>
    </row>
    <row r="13" spans="1:7" ht="12.75">
      <c r="A13" s="115" t="s">
        <v>114</v>
      </c>
      <c r="B13" s="115"/>
      <c r="C13" s="115"/>
      <c r="D13" s="111"/>
      <c r="E13" s="115" t="s">
        <v>113</v>
      </c>
      <c r="F13" s="115"/>
      <c r="G13" s="115"/>
    </row>
    <row r="14" spans="1:7" ht="12.75">
      <c r="A14" s="115" t="s">
        <v>116</v>
      </c>
      <c r="B14" s="115"/>
      <c r="C14" s="115"/>
      <c r="D14" s="111"/>
      <c r="E14" s="115" t="s">
        <v>115</v>
      </c>
      <c r="F14" s="115"/>
      <c r="G14" s="115"/>
    </row>
    <row r="15" spans="1:7" ht="12.75">
      <c r="A15" s="115" t="s">
        <v>124</v>
      </c>
      <c r="B15" s="115"/>
      <c r="C15" s="115"/>
      <c r="D15" s="111"/>
      <c r="E15" s="115" t="s">
        <v>117</v>
      </c>
      <c r="F15" s="115"/>
      <c r="G15" s="115"/>
    </row>
    <row r="16" spans="1:7" ht="12.75">
      <c r="A16" s="115" t="s">
        <v>120</v>
      </c>
      <c r="B16" s="115"/>
      <c r="C16" s="115"/>
      <c r="D16" s="111"/>
      <c r="E16" s="115" t="s">
        <v>119</v>
      </c>
      <c r="F16" s="115"/>
      <c r="G16" s="115"/>
    </row>
    <row r="17" spans="1:7" ht="12.75">
      <c r="A17" s="115" t="s">
        <v>122</v>
      </c>
      <c r="B17" s="115"/>
      <c r="C17" s="115"/>
      <c r="D17" s="111"/>
      <c r="E17" s="115" t="s">
        <v>121</v>
      </c>
      <c r="F17" s="115"/>
      <c r="G17" s="115"/>
    </row>
    <row r="18" spans="1:7" ht="12.75">
      <c r="A18" s="115" t="s">
        <v>131</v>
      </c>
      <c r="B18" s="115"/>
      <c r="C18" s="115"/>
      <c r="D18" s="111"/>
      <c r="E18" s="115" t="s">
        <v>123</v>
      </c>
      <c r="F18" s="115"/>
      <c r="G18" s="115"/>
    </row>
    <row r="19" spans="1:7" ht="12.75">
      <c r="A19" s="115" t="s">
        <v>126</v>
      </c>
      <c r="B19" s="115"/>
      <c r="C19" s="115"/>
      <c r="D19" s="111"/>
      <c r="E19" s="115" t="s">
        <v>125</v>
      </c>
      <c r="F19" s="115"/>
      <c r="G19" s="115"/>
    </row>
    <row r="20" spans="1:7" ht="12.75">
      <c r="A20" s="115" t="s">
        <v>128</v>
      </c>
      <c r="B20" s="115"/>
      <c r="C20" s="115"/>
      <c r="D20" s="111"/>
      <c r="E20" s="115" t="s">
        <v>127</v>
      </c>
      <c r="F20" s="115"/>
      <c r="G20" s="115"/>
    </row>
    <row r="21" spans="1:7" ht="12.75">
      <c r="A21" s="115" t="s">
        <v>112</v>
      </c>
      <c r="B21" s="115"/>
      <c r="C21" s="115"/>
      <c r="D21" s="111"/>
      <c r="E21" s="115" t="s">
        <v>129</v>
      </c>
      <c r="F21" s="115"/>
      <c r="G21" s="115"/>
    </row>
    <row r="22" spans="1:4" ht="12.75">
      <c r="A22" s="115" t="s">
        <v>136</v>
      </c>
      <c r="B22" s="115"/>
      <c r="C22" s="115"/>
      <c r="D22" s="111"/>
    </row>
    <row r="23" spans="1:7" ht="12.75">
      <c r="A23" s="115" t="s">
        <v>130</v>
      </c>
      <c r="B23" s="115"/>
      <c r="C23" s="115"/>
      <c r="D23" s="111"/>
      <c r="E23" s="108" t="s">
        <v>132</v>
      </c>
      <c r="F23" s="113" t="s">
        <v>90</v>
      </c>
      <c r="G23" s="113" t="s">
        <v>91</v>
      </c>
    </row>
    <row r="24" spans="1:7" ht="12.75">
      <c r="A24" s="115" t="s">
        <v>133</v>
      </c>
      <c r="B24" s="115"/>
      <c r="C24" s="115"/>
      <c r="D24" s="111"/>
      <c r="E24" s="115" t="s">
        <v>134</v>
      </c>
      <c r="F24" s="115"/>
      <c r="G24" s="115"/>
    </row>
    <row r="25" spans="1:7" ht="12.75">
      <c r="A25" s="115" t="s">
        <v>175</v>
      </c>
      <c r="B25" s="115"/>
      <c r="C25" s="115"/>
      <c r="D25" s="111"/>
      <c r="E25" s="115" t="s">
        <v>135</v>
      </c>
      <c r="F25" s="115"/>
      <c r="G25" s="115"/>
    </row>
    <row r="26" spans="1:7" ht="12.75">
      <c r="A26" s="115" t="s">
        <v>118</v>
      </c>
      <c r="B26" s="115"/>
      <c r="C26" s="115"/>
      <c r="D26" s="111"/>
      <c r="E26" s="115" t="s">
        <v>137</v>
      </c>
      <c r="F26" s="115"/>
      <c r="G26" s="115"/>
    </row>
    <row r="27" spans="5:7" ht="12.75">
      <c r="E27" s="115" t="s">
        <v>138</v>
      </c>
      <c r="F27" s="115"/>
      <c r="G27" s="115"/>
    </row>
    <row r="28" spans="1:7" ht="12.75">
      <c r="A28" s="108" t="s">
        <v>139</v>
      </c>
      <c r="B28" s="113" t="s">
        <v>90</v>
      </c>
      <c r="C28" s="113" t="s">
        <v>91</v>
      </c>
      <c r="D28" s="111"/>
      <c r="E28" s="115" t="s">
        <v>140</v>
      </c>
      <c r="F28" s="115"/>
      <c r="G28" s="115"/>
    </row>
    <row r="29" spans="1:7" ht="12.75">
      <c r="A29" s="115" t="s">
        <v>141</v>
      </c>
      <c r="B29" s="115"/>
      <c r="C29" s="115"/>
      <c r="D29" s="111"/>
      <c r="E29" s="115" t="s">
        <v>142</v>
      </c>
      <c r="F29" s="115"/>
      <c r="G29" s="115"/>
    </row>
    <row r="30" spans="1:4" ht="12.75">
      <c r="A30" s="115" t="s">
        <v>143</v>
      </c>
      <c r="B30" s="115"/>
      <c r="C30" s="115"/>
      <c r="D30" s="111"/>
    </row>
    <row r="31" spans="1:7" ht="12.75">
      <c r="A31" s="115" t="s">
        <v>144</v>
      </c>
      <c r="B31" s="115"/>
      <c r="C31" s="115"/>
      <c r="D31" s="111"/>
      <c r="E31" s="108" t="s">
        <v>145</v>
      </c>
      <c r="F31" s="113" t="s">
        <v>90</v>
      </c>
      <c r="G31" s="113" t="s">
        <v>91</v>
      </c>
    </row>
    <row r="32" spans="1:7" ht="12.75">
      <c r="A32" s="115" t="s">
        <v>146</v>
      </c>
      <c r="B32" s="115"/>
      <c r="C32" s="115"/>
      <c r="D32" s="111"/>
      <c r="E32" s="115" t="s">
        <v>147</v>
      </c>
      <c r="F32" s="115"/>
      <c r="G32" s="115"/>
    </row>
    <row r="33" spans="5:7" ht="12.75">
      <c r="E33" s="115" t="s">
        <v>148</v>
      </c>
      <c r="F33" s="115"/>
      <c r="G33" s="115"/>
    </row>
    <row r="34" spans="1:7" ht="12.75">
      <c r="A34" s="108" t="s">
        <v>149</v>
      </c>
      <c r="B34" s="113" t="s">
        <v>90</v>
      </c>
      <c r="C34" s="113" t="s">
        <v>91</v>
      </c>
      <c r="D34" s="111"/>
      <c r="E34" s="115" t="s">
        <v>150</v>
      </c>
      <c r="F34" s="115"/>
      <c r="G34" s="115"/>
    </row>
    <row r="35" spans="1:7" ht="12.75">
      <c r="A35" s="115" t="s">
        <v>151</v>
      </c>
      <c r="B35" s="115"/>
      <c r="C35" s="115"/>
      <c r="D35" s="111"/>
      <c r="E35" s="115" t="s">
        <v>174</v>
      </c>
      <c r="F35" s="115"/>
      <c r="G35" s="115"/>
    </row>
    <row r="36" spans="1:7" ht="12.75">
      <c r="A36" s="115" t="s">
        <v>152</v>
      </c>
      <c r="B36" s="115"/>
      <c r="C36" s="115"/>
      <c r="D36" s="111"/>
      <c r="E36" s="115" t="s">
        <v>153</v>
      </c>
      <c r="F36" s="115"/>
      <c r="G36" s="115"/>
    </row>
    <row r="37" spans="1:7" ht="12.75">
      <c r="A37" s="115" t="s">
        <v>154</v>
      </c>
      <c r="B37" s="115"/>
      <c r="C37" s="115"/>
      <c r="D37" s="111"/>
      <c r="E37" s="115" t="s">
        <v>155</v>
      </c>
      <c r="F37" s="115"/>
      <c r="G37" s="115"/>
    </row>
    <row r="39" spans="1:7" ht="12.75">
      <c r="A39" s="108" t="s">
        <v>156</v>
      </c>
      <c r="B39" s="113" t="s">
        <v>90</v>
      </c>
      <c r="C39" s="113" t="s">
        <v>91</v>
      </c>
      <c r="D39" s="111"/>
      <c r="E39" s="108" t="s">
        <v>157</v>
      </c>
      <c r="F39" s="113" t="s">
        <v>90</v>
      </c>
      <c r="G39" s="113" t="s">
        <v>91</v>
      </c>
    </row>
    <row r="40" spans="1:7" ht="12.75">
      <c r="A40" s="115" t="s">
        <v>158</v>
      </c>
      <c r="B40" s="115"/>
      <c r="C40" s="115"/>
      <c r="D40" s="111"/>
      <c r="E40" s="115" t="s">
        <v>159</v>
      </c>
      <c r="F40" s="115"/>
      <c r="G40" s="115"/>
    </row>
    <row r="41" spans="1:7" ht="12.75">
      <c r="A41" s="115" t="s">
        <v>156</v>
      </c>
      <c r="B41" s="115"/>
      <c r="C41" s="115"/>
      <c r="D41" s="111"/>
      <c r="E41" s="115" t="s">
        <v>160</v>
      </c>
      <c r="F41" s="115"/>
      <c r="G41" s="115"/>
    </row>
    <row r="42" spans="1:7" ht="12.75">
      <c r="A42" s="115" t="s">
        <v>161</v>
      </c>
      <c r="B42" s="115"/>
      <c r="C42" s="115"/>
      <c r="D42" s="111"/>
      <c r="E42" s="115" t="s">
        <v>162</v>
      </c>
      <c r="F42" s="115"/>
      <c r="G42" s="115"/>
    </row>
  </sheetData>
  <sheetProtection/>
  <printOptions horizontalCentered="1"/>
  <pageMargins left="0.7874015748031497" right="0.3" top="0.984251968503937" bottom="0.984251968503937" header="0.5118110236220472" footer="0.5118110236220472"/>
  <pageSetup horizontalDpi="1200" verticalDpi="1200" orientation="portrait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7" sqref="B1:C7"/>
    </sheetView>
  </sheetViews>
  <sheetFormatPr defaultColWidth="11.421875" defaultRowHeight="12.75"/>
  <cols>
    <col min="1" max="1" width="21.7109375" style="43" customWidth="1"/>
    <col min="2" max="3" width="3.8515625" style="43" customWidth="1"/>
    <col min="4" max="16384" width="11.421875" style="43" customWidth="1"/>
  </cols>
  <sheetData>
    <row r="1" spans="1:3" ht="12.75">
      <c r="A1" s="42" t="s">
        <v>39</v>
      </c>
      <c r="B1" s="42"/>
      <c r="C1" s="42"/>
    </row>
    <row r="2" spans="1:3" ht="12.75">
      <c r="A2" s="42" t="s">
        <v>40</v>
      </c>
      <c r="B2" s="42"/>
      <c r="C2" s="42"/>
    </row>
    <row r="3" spans="1:3" ht="12.75">
      <c r="A3" s="42" t="s">
        <v>41</v>
      </c>
      <c r="B3" s="42"/>
      <c r="C3" s="42"/>
    </row>
    <row r="4" spans="1:3" ht="12.75">
      <c r="A4" s="42" t="s">
        <v>42</v>
      </c>
      <c r="B4" s="42"/>
      <c r="C4" s="42"/>
    </row>
    <row r="5" spans="1:3" ht="12.75">
      <c r="A5" s="42" t="s">
        <v>43</v>
      </c>
      <c r="B5" s="42"/>
      <c r="C5" s="42"/>
    </row>
    <row r="6" spans="1:3" ht="12.75">
      <c r="A6" s="42" t="s">
        <v>44</v>
      </c>
      <c r="B6" s="42"/>
      <c r="C6" s="42"/>
    </row>
    <row r="7" spans="1:3" ht="12.75">
      <c r="A7" s="42" t="s">
        <v>45</v>
      </c>
      <c r="B7" s="42"/>
      <c r="C7" s="42"/>
    </row>
    <row r="8" spans="1:3" ht="12.75">
      <c r="A8" s="42" t="s">
        <v>46</v>
      </c>
      <c r="B8" s="42"/>
      <c r="C8" s="42"/>
    </row>
    <row r="9" spans="1:3" ht="12.75">
      <c r="A9" s="42" t="s">
        <v>47</v>
      </c>
      <c r="B9" s="42"/>
      <c r="C9" s="42"/>
    </row>
    <row r="10" spans="1:3" ht="12.75">
      <c r="A10" s="42" t="s">
        <v>48</v>
      </c>
      <c r="B10" s="42"/>
      <c r="C10" s="42"/>
    </row>
    <row r="11" spans="1:3" ht="12.75">
      <c r="A11" s="42" t="s">
        <v>49</v>
      </c>
      <c r="B11" s="42"/>
      <c r="C11" s="42"/>
    </row>
    <row r="12" spans="1:3" ht="12.75">
      <c r="A12" s="42" t="s">
        <v>50</v>
      </c>
      <c r="B12" s="42"/>
      <c r="C12" s="42"/>
    </row>
    <row r="13" spans="1:3" ht="12.75">
      <c r="A13" s="42" t="s">
        <v>51</v>
      </c>
      <c r="B13" s="42"/>
      <c r="C13" s="42"/>
    </row>
    <row r="14" spans="1:3" ht="12.75">
      <c r="A14" s="42" t="s">
        <v>52</v>
      </c>
      <c r="B14" s="42"/>
      <c r="C14" s="42"/>
    </row>
    <row r="15" spans="1:3" ht="12.75">
      <c r="A15" s="42" t="s">
        <v>53</v>
      </c>
      <c r="B15" s="42"/>
      <c r="C15" s="42"/>
    </row>
    <row r="16" spans="1:3" ht="12.75">
      <c r="A16" s="42" t="s">
        <v>54</v>
      </c>
      <c r="B16" s="42"/>
      <c r="C16" s="42"/>
    </row>
    <row r="17" spans="1:3" ht="12.75">
      <c r="A17" s="42" t="s">
        <v>55</v>
      </c>
      <c r="B17" s="42"/>
      <c r="C17" s="42"/>
    </row>
    <row r="18" spans="1:3" ht="12.75">
      <c r="A18" s="42" t="s">
        <v>56</v>
      </c>
      <c r="B18" s="42"/>
      <c r="C18" s="42"/>
    </row>
    <row r="19" spans="1:3" ht="12.75">
      <c r="A19" s="42" t="s">
        <v>57</v>
      </c>
      <c r="B19" s="42"/>
      <c r="C19" s="42"/>
    </row>
    <row r="20" spans="1:3" ht="12.75">
      <c r="A20" s="42" t="s">
        <v>58</v>
      </c>
      <c r="B20" s="42"/>
      <c r="C20" s="42"/>
    </row>
    <row r="21" spans="1:3" ht="12.75">
      <c r="A21" s="42" t="s">
        <v>59</v>
      </c>
      <c r="B21" s="42"/>
      <c r="C21" s="42"/>
    </row>
    <row r="22" spans="1:3" ht="12.75">
      <c r="A22" s="42" t="s">
        <v>60</v>
      </c>
      <c r="B22" s="42"/>
      <c r="C22" s="42"/>
    </row>
    <row r="23" spans="1:3" ht="12.75">
      <c r="A23" s="42" t="s">
        <v>61</v>
      </c>
      <c r="B23" s="42"/>
      <c r="C23" s="42"/>
    </row>
    <row r="24" spans="1:3" ht="12.75">
      <c r="A24" s="42" t="s">
        <v>62</v>
      </c>
      <c r="B24" s="42"/>
      <c r="C24" s="42"/>
    </row>
    <row r="25" spans="1:3" ht="12.75">
      <c r="A25" s="42" t="s">
        <v>63</v>
      </c>
      <c r="B25" s="42"/>
      <c r="C25" s="42"/>
    </row>
    <row r="26" spans="1:3" ht="12.75">
      <c r="A26" s="42" t="s">
        <v>64</v>
      </c>
      <c r="B26" s="42"/>
      <c r="C26" s="42"/>
    </row>
    <row r="27" spans="1:3" ht="12.75">
      <c r="A27" s="42"/>
      <c r="B27" s="42"/>
      <c r="C27" s="42"/>
    </row>
    <row r="28" spans="1:3" ht="12.75">
      <c r="A28" s="42"/>
      <c r="B28" s="42"/>
      <c r="C28" s="42"/>
    </row>
    <row r="29" spans="1:3" ht="12.75">
      <c r="A29" s="42"/>
      <c r="B29" s="42"/>
      <c r="C29" s="42"/>
    </row>
  </sheetData>
  <sheetProtection/>
  <printOptions gridLines="1"/>
  <pageMargins left="0.787401575" right="0.787401575" top="0.984251969" bottom="0.984251969" header="0.511811023" footer="0.511811023"/>
  <pageSetup orientation="portrait" paperSize="9" r:id="rId1"/>
  <headerFooter alignWithMargins="0">
    <oddHeader>&amp;C&amp;F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8515625" style="48" customWidth="1"/>
    <col min="2" max="2" width="22.8515625" style="48" customWidth="1"/>
    <col min="3" max="17" width="3.8515625" style="48" customWidth="1"/>
    <col min="18" max="16384" width="11.421875" style="48" customWidth="1"/>
  </cols>
  <sheetData>
    <row r="1" spans="1:17" s="46" customFormat="1" ht="84" customHeight="1">
      <c r="A1" s="44" t="s">
        <v>65</v>
      </c>
      <c r="B1" s="45"/>
      <c r="C1" s="45" t="s">
        <v>66</v>
      </c>
      <c r="D1" s="45" t="s">
        <v>38</v>
      </c>
      <c r="E1" s="45" t="s">
        <v>67</v>
      </c>
      <c r="F1" s="45" t="s">
        <v>68</v>
      </c>
      <c r="G1" s="45" t="s">
        <v>69</v>
      </c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47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47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47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47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2.75">
      <c r="A6" s="47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7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2.75">
      <c r="A9" s="47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2.75">
      <c r="A10" s="47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47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47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47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47">
        <v>12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47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47">
        <v>14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47">
        <v>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47">
        <v>16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47">
        <v>17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47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47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47">
        <v>20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ht="12.75">
      <c r="A23" s="47">
        <v>21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2.75">
      <c r="A24" s="47">
        <v>22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2.75">
      <c r="A25" s="47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2.75">
      <c r="A26" s="47">
        <v>24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2.75">
      <c r="A27" s="47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2.75">
      <c r="A28" s="47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2.75">
      <c r="A29" s="47">
        <v>27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2.75">
      <c r="A30" s="47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2.75">
      <c r="A31" s="47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2.75">
      <c r="A32" s="47">
        <v>30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2.75">
      <c r="A33" s="47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2.75">
      <c r="A34" s="47">
        <v>32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7">
        <v>33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2.75">
      <c r="A36" s="47">
        <v>34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.75">
      <c r="A37" s="47">
        <v>35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2.75">
      <c r="A38" s="47">
        <v>36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2.75">
      <c r="A39" s="47">
        <v>37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12.75">
      <c r="A40" s="47">
        <v>38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2.75">
      <c r="A41" s="47">
        <v>39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2.75">
      <c r="A42" s="47">
        <v>40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</sheetData>
  <sheetProtection/>
  <printOptions gridLines="1"/>
  <pageMargins left="0.787401575" right="0.787401575" top="0.984251969" bottom="0.984251969" header="0.511811023" footer="0.511811023"/>
  <pageSetup orientation="portrait" paperSize="9" r:id="rId1"/>
  <headerFooter alignWithMargins="0">
    <oddHeader>&amp;C&amp;F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53" customWidth="1"/>
  </cols>
  <sheetData>
    <row r="2" spans="1:7" ht="12.75">
      <c r="A2" s="49" t="s">
        <v>70</v>
      </c>
      <c r="B2" s="50" t="s">
        <v>71</v>
      </c>
      <c r="C2" s="50" t="s">
        <v>72</v>
      </c>
      <c r="D2" s="50" t="s">
        <v>73</v>
      </c>
      <c r="E2" s="50" t="s">
        <v>74</v>
      </c>
      <c r="F2" s="51" t="s">
        <v>75</v>
      </c>
      <c r="G2" s="52">
        <v>0.5</v>
      </c>
    </row>
    <row r="3" spans="1:7" ht="12.75">
      <c r="A3" s="54">
        <v>800000</v>
      </c>
      <c r="B3" s="55">
        <v>19</v>
      </c>
      <c r="C3" s="56">
        <f>A3*B3/100/1000/1.852</f>
        <v>82.07343412526997</v>
      </c>
      <c r="D3" s="55">
        <v>5</v>
      </c>
      <c r="E3" s="56">
        <f>C3/D3</f>
        <v>16.414686825053995</v>
      </c>
      <c r="F3" s="57" t="s">
        <v>76</v>
      </c>
      <c r="G3" s="58">
        <f>G2+(E3/24)</f>
        <v>1.1839452843772498</v>
      </c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&amp;C&amp;F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Jüttner</dc:creator>
  <cp:keywords/>
  <dc:description/>
  <cp:lastModifiedBy>rju1030</cp:lastModifiedBy>
  <cp:lastPrinted>2010-08-31T11:04:08Z</cp:lastPrinted>
  <dcterms:created xsi:type="dcterms:W3CDTF">2002-09-17T07:19:44Z</dcterms:created>
  <dcterms:modified xsi:type="dcterms:W3CDTF">2012-04-03T11:27:54Z</dcterms:modified>
  <cp:category/>
  <cp:version/>
  <cp:contentType/>
  <cp:contentStatus/>
</cp:coreProperties>
</file>